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xampp\htdocs\INFOP-Planificacion\public\powerbi\"/>
    </mc:Choice>
  </mc:AlternateContent>
  <xr:revisionPtr revIDLastSave="0" documentId="13_ncr:1_{0842A091-F294-4878-B767-E76C1773BF23}" xr6:coauthVersionLast="47" xr6:coauthVersionMax="47" xr10:uidLastSave="{00000000-0000-0000-0000-000000000000}"/>
  <bookViews>
    <workbookView xWindow="-108" yWindow="-108" windowWidth="23256" windowHeight="12456" xr2:uid="{14B3260A-4CE5-4592-A186-A4CDB921143F}"/>
  </bookViews>
  <sheets>
    <sheet name="2022" sheetId="1" r:id="rId1"/>
    <sheet name="2023" sheetId="2" r:id="rId2"/>
    <sheet name="2024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0" i="1" l="1"/>
  <c r="O10" i="1"/>
  <c r="N10" i="1"/>
  <c r="I10" i="1"/>
  <c r="J89" i="1"/>
  <c r="J10" i="1" s="1"/>
  <c r="K89" i="1"/>
  <c r="L89" i="1"/>
  <c r="L10" i="1" s="1"/>
  <c r="M89" i="1"/>
  <c r="M10" i="1" s="1"/>
  <c r="N89" i="1"/>
  <c r="O89" i="1"/>
  <c r="P89" i="1"/>
  <c r="P10" i="1" s="1"/>
  <c r="Q89" i="1"/>
  <c r="R89" i="1"/>
  <c r="S89" i="1"/>
  <c r="T89" i="1"/>
  <c r="I89" i="1"/>
  <c r="T10" i="1"/>
  <c r="S10" i="1"/>
  <c r="R10" i="1"/>
  <c r="Q10" i="1"/>
  <c r="H10" i="1"/>
  <c r="G10" i="1"/>
  <c r="F10" i="1"/>
  <c r="E10" i="1"/>
  <c r="D10" i="1"/>
  <c r="D57" i="3"/>
  <c r="D56" i="3"/>
  <c r="D52" i="3"/>
  <c r="D51" i="3"/>
  <c r="D49" i="3"/>
  <c r="D48" i="3"/>
  <c r="D45" i="3"/>
  <c r="D40" i="3"/>
  <c r="D39" i="3" s="1"/>
  <c r="D36" i="3"/>
  <c r="U33" i="3"/>
  <c r="D33" i="3"/>
  <c r="D32" i="3" s="1"/>
  <c r="D30" i="3"/>
  <c r="D29" i="3"/>
  <c r="D26" i="3"/>
  <c r="D19" i="3"/>
  <c r="D18" i="3"/>
  <c r="D14" i="3"/>
  <c r="D13" i="3" s="1"/>
  <c r="D12" i="3"/>
  <c r="D25" i="3" l="1"/>
  <c r="D10" i="3" s="1"/>
  <c r="D11" i="3" s="1"/>
  <c r="T76" i="2"/>
  <c r="S76" i="2"/>
  <c r="R76" i="2"/>
  <c r="Q76" i="2"/>
  <c r="P76" i="2"/>
  <c r="O76" i="2"/>
  <c r="N76" i="2"/>
  <c r="M76" i="2"/>
  <c r="L76" i="2"/>
  <c r="K76" i="2"/>
  <c r="J76" i="2"/>
  <c r="I76" i="2"/>
  <c r="H76" i="2"/>
  <c r="G76" i="2"/>
  <c r="F76" i="2"/>
  <c r="E76" i="2"/>
  <c r="D76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T35" i="2"/>
  <c r="T34" i="2" s="1"/>
  <c r="T10" i="2" s="1"/>
  <c r="T11" i="2" s="1"/>
  <c r="S35" i="2"/>
  <c r="S34" i="2" s="1"/>
  <c r="S10" i="2" s="1"/>
  <c r="S11" i="2" s="1"/>
  <c r="R35" i="2"/>
  <c r="Q35" i="2"/>
  <c r="P35" i="2"/>
  <c r="O35" i="2"/>
  <c r="N35" i="2"/>
  <c r="M35" i="2"/>
  <c r="L35" i="2"/>
  <c r="K35" i="2"/>
  <c r="K34" i="2" s="1"/>
  <c r="K10" i="2" s="1"/>
  <c r="K11" i="2" s="1"/>
  <c r="J35" i="2"/>
  <c r="J34" i="2" s="1"/>
  <c r="J10" i="2" s="1"/>
  <c r="J11" i="2" s="1"/>
  <c r="I35" i="2"/>
  <c r="I34" i="2" s="1"/>
  <c r="I10" i="2" s="1"/>
  <c r="I11" i="2" s="1"/>
  <c r="H35" i="2"/>
  <c r="H34" i="2" s="1"/>
  <c r="H10" i="2" s="1"/>
  <c r="H11" i="2" s="1"/>
  <c r="G35" i="2"/>
  <c r="G34" i="2" s="1"/>
  <c r="G10" i="2" s="1"/>
  <c r="G11" i="2" s="1"/>
  <c r="F35" i="2"/>
  <c r="E35" i="2"/>
  <c r="D35" i="2"/>
  <c r="R34" i="2"/>
  <c r="Q34" i="2"/>
  <c r="P34" i="2"/>
  <c r="O34" i="2"/>
  <c r="O10" i="2" s="1"/>
  <c r="O11" i="2" s="1"/>
  <c r="N34" i="2"/>
  <c r="N10" i="2" s="1"/>
  <c r="N11" i="2" s="1"/>
  <c r="M34" i="2"/>
  <c r="M10" i="2" s="1"/>
  <c r="M11" i="2" s="1"/>
  <c r="L34" i="2"/>
  <c r="L10" i="2" s="1"/>
  <c r="L11" i="2" s="1"/>
  <c r="F34" i="2"/>
  <c r="E34" i="2"/>
  <c r="D34" i="2"/>
  <c r="Q18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R10" i="2"/>
  <c r="R11" i="2" s="1"/>
  <c r="Q10" i="2"/>
  <c r="Q11" i="2" s="1"/>
  <c r="P10" i="2"/>
  <c r="P11" i="2" s="1"/>
  <c r="F10" i="2"/>
  <c r="F11" i="2" s="1"/>
  <c r="E10" i="2"/>
  <c r="E11" i="2" s="1"/>
  <c r="D10" i="2"/>
  <c r="D11" i="2" s="1"/>
</calcChain>
</file>

<file path=xl/sharedStrings.xml><?xml version="1.0" encoding="utf-8"?>
<sst xmlns="http://schemas.openxmlformats.org/spreadsheetml/2006/main" count="356" uniqueCount="57">
  <si>
    <t>NUMERO DE PARTICIPANTES CAPACITADOS POR MODOS DE FORMACION ACUMULADOS DICIEMBRE 2023</t>
  </si>
  <si>
    <t>3.3 MODO DE FORMACION</t>
  </si>
  <si>
    <t>HORAS ACCION FORMATIVA</t>
  </si>
  <si>
    <t>CURSO</t>
  </si>
  <si>
    <t>MATRICULADOS</t>
  </si>
  <si>
    <t>APROBADOS</t>
  </si>
  <si>
    <t>DESERTORES</t>
  </si>
  <si>
    <t>REPROBADOS</t>
  </si>
  <si>
    <t>I</t>
  </si>
  <si>
    <t>F</t>
  </si>
  <si>
    <t>H</t>
  </si>
  <si>
    <t>M</t>
  </si>
  <si>
    <t>T</t>
  </si>
  <si>
    <t xml:space="preserve"> </t>
  </si>
  <si>
    <t xml:space="preserve">INSTITUCIONAL </t>
  </si>
  <si>
    <t>APRENDIZAJE EN CENTROS</t>
  </si>
  <si>
    <t xml:space="preserve">CENTRO </t>
  </si>
  <si>
    <t xml:space="preserve">NORTE </t>
  </si>
  <si>
    <t xml:space="preserve">LITORAL </t>
  </si>
  <si>
    <t xml:space="preserve">SUR </t>
  </si>
  <si>
    <t xml:space="preserve">OLANCHO </t>
  </si>
  <si>
    <t>COMPLEMENTACION  DUAL</t>
  </si>
  <si>
    <t>APRENDIZAJE DUAL</t>
  </si>
  <si>
    <t>COMPLEMENTACION</t>
  </si>
  <si>
    <t>HABILITACION</t>
  </si>
  <si>
    <t>ASISTENCIA TECNICA</t>
  </si>
  <si>
    <t>ASESORIA EMPRESARIAL</t>
  </si>
  <si>
    <t>CEFEDH</t>
  </si>
  <si>
    <t>SEMINARIO TALLER FORMATIVO</t>
  </si>
  <si>
    <t>INFORMATIVOS</t>
  </si>
  <si>
    <t>FORMACION METODOLOGICA PARA INSTRUCTORES</t>
  </si>
  <si>
    <t>CERTIFICACION POR COMPETENCIA</t>
  </si>
  <si>
    <t>SEMINARIO</t>
  </si>
  <si>
    <t>ACTUALIZACION</t>
  </si>
  <si>
    <t>FORMACION A DISTANCIA</t>
  </si>
  <si>
    <t>CONSULTORIA DE EMPRESAS</t>
  </si>
  <si>
    <t>ASESORIAS</t>
  </si>
  <si>
    <t>ACTUALIZACION METODOLOGICA</t>
  </si>
  <si>
    <t>CIERRE OFICIAL DE NÚMERO DE  PARTICIPANTES CAPACITADOS SEGÚN REGIONALES ENERO-DICIEMBRE 2024</t>
  </si>
  <si>
    <t>9/9/2025 SEP</t>
  </si>
  <si>
    <t>HOMBRE</t>
  </si>
  <si>
    <t>MUJER</t>
  </si>
  <si>
    <t>TOTAL</t>
  </si>
  <si>
    <t>HORAS</t>
  </si>
  <si>
    <t>SEGÚN LA N-TD 19 CERTIFICACION DE PERSONAS</t>
  </si>
  <si>
    <t>INFORMATIVOS(CHARLAS)</t>
  </si>
  <si>
    <t>ACTUALIZACION METODOLOGICA INSTRUCTORES(21)</t>
  </si>
  <si>
    <t>CENTRO</t>
  </si>
  <si>
    <t>FORMACION A DISTANCIA (12)</t>
  </si>
  <si>
    <t>DICIEMBRE 2022</t>
  </si>
  <si>
    <t xml:space="preserve">APRENDIZAJE EN CENTRO CORTO </t>
  </si>
  <si>
    <t>NORTE</t>
  </si>
  <si>
    <t>LITORAL</t>
  </si>
  <si>
    <t>SUR</t>
  </si>
  <si>
    <t>ASESORIA</t>
  </si>
  <si>
    <t>FORMACION INDIVIDUALIZADA</t>
  </si>
  <si>
    <t xml:space="preserve">ACTUALIZACION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</si>
</sst>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25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6"/>
      <color theme="1"/>
      <name val="Arial"/>
      <family val="2"/>
    </font>
    <font>
      <sz val="12"/>
      <name val="Helv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3"/>
      <color theme="1"/>
      <name val="Tahoma"/>
      <family val="2"/>
    </font>
    <font>
      <b/>
      <sz val="14"/>
      <name val="Tahoma"/>
      <family val="2"/>
    </font>
    <font>
      <sz val="12"/>
      <name val="Tahoma"/>
      <family val="2"/>
    </font>
    <font>
      <sz val="14"/>
      <name val="Tahoma"/>
      <family val="2"/>
    </font>
    <font>
      <b/>
      <sz val="12"/>
      <name val="Tahoma"/>
      <family val="2"/>
    </font>
    <font>
      <b/>
      <sz val="14"/>
      <color theme="1"/>
      <name val="Century Gothic"/>
      <family val="2"/>
    </font>
    <font>
      <b/>
      <sz val="14"/>
      <color theme="1"/>
      <name val="Tahoma"/>
      <family val="2"/>
    </font>
    <font>
      <sz val="11"/>
      <color theme="1"/>
      <name val="Century Gothic"/>
      <charset val="134"/>
    </font>
    <font>
      <b/>
      <sz val="14"/>
      <color theme="1"/>
      <name val="Arial"/>
      <charset val="134"/>
    </font>
    <font>
      <sz val="12"/>
      <color theme="1"/>
      <name val="Tahoma"/>
      <charset val="134"/>
    </font>
    <font>
      <b/>
      <sz val="12"/>
      <color theme="1"/>
      <name val="Tahoma"/>
      <charset val="134"/>
    </font>
    <font>
      <b/>
      <sz val="13"/>
      <color theme="1"/>
      <name val="Tahoma"/>
      <charset val="134"/>
    </font>
    <font>
      <b/>
      <sz val="14"/>
      <name val="Tahoma"/>
      <charset val="134"/>
    </font>
    <font>
      <sz val="12"/>
      <name val="Tahoma"/>
      <charset val="134"/>
    </font>
    <font>
      <sz val="14"/>
      <name val="Tahoma"/>
      <charset val="134"/>
    </font>
    <font>
      <b/>
      <sz val="12"/>
      <name val="Tahoma"/>
      <charset val="134"/>
    </font>
    <font>
      <b/>
      <sz val="11"/>
      <color indexed="8"/>
      <name val="Arial"/>
      <charset val="134"/>
    </font>
    <font>
      <b/>
      <sz val="11"/>
      <color rgb="FF000000"/>
      <name val="Arial"/>
      <charset val="134"/>
    </font>
    <font>
      <b/>
      <sz val="11"/>
      <color rgb="FFFFFFFF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3" fillId="0" borderId="0"/>
  </cellStyleXfs>
  <cellXfs count="210">
    <xf numFmtId="0" fontId="0" fillId="0" borderId="0" xfId="0"/>
    <xf numFmtId="0" fontId="1" fillId="2" borderId="0" xfId="0" applyFont="1" applyFill="1"/>
    <xf numFmtId="0" fontId="1" fillId="0" borderId="0" xfId="0" applyFont="1"/>
    <xf numFmtId="0" fontId="1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4" fillId="2" borderId="0" xfId="1" applyFont="1" applyFill="1"/>
    <xf numFmtId="0" fontId="5" fillId="3" borderId="3" xfId="1" applyFont="1" applyFill="1" applyBorder="1" applyAlignment="1">
      <alignment horizontal="center"/>
    </xf>
    <xf numFmtId="0" fontId="5" fillId="3" borderId="2" xfId="1" applyFont="1" applyFill="1" applyBorder="1" applyAlignment="1">
      <alignment horizontal="center"/>
    </xf>
    <xf numFmtId="0" fontId="5" fillId="3" borderId="4" xfId="1" applyFont="1" applyFill="1" applyBorder="1" applyAlignment="1">
      <alignment horizontal="center"/>
    </xf>
    <xf numFmtId="0" fontId="5" fillId="3" borderId="5" xfId="1" applyFont="1" applyFill="1" applyBorder="1" applyAlignment="1">
      <alignment horizontal="center"/>
    </xf>
    <xf numFmtId="0" fontId="4" fillId="0" borderId="0" xfId="1" applyFont="1"/>
    <xf numFmtId="0" fontId="5" fillId="3" borderId="10" xfId="1" applyFont="1" applyFill="1" applyBorder="1" applyAlignment="1">
      <alignment horizontal="center"/>
    </xf>
    <xf numFmtId="0" fontId="5" fillId="3" borderId="12" xfId="1" applyFont="1" applyFill="1" applyBorder="1" applyAlignment="1">
      <alignment horizontal="center" vertical="center"/>
    </xf>
    <xf numFmtId="0" fontId="5" fillId="3" borderId="12" xfId="1" applyFont="1" applyFill="1" applyBorder="1" applyAlignment="1">
      <alignment horizontal="center"/>
    </xf>
    <xf numFmtId="0" fontId="5" fillId="3" borderId="13" xfId="1" applyFont="1" applyFill="1" applyBorder="1" applyAlignment="1">
      <alignment horizontal="center"/>
    </xf>
    <xf numFmtId="0" fontId="5" fillId="3" borderId="15" xfId="1" applyFont="1" applyFill="1" applyBorder="1" applyAlignment="1">
      <alignment horizontal="center" vertical="center"/>
    </xf>
    <xf numFmtId="0" fontId="5" fillId="3" borderId="0" xfId="1" applyFont="1" applyFill="1" applyAlignment="1">
      <alignment horizontal="center"/>
    </xf>
    <xf numFmtId="0" fontId="5" fillId="3" borderId="16" xfId="1" applyFont="1" applyFill="1" applyBorder="1" applyAlignment="1">
      <alignment horizontal="center"/>
    </xf>
    <xf numFmtId="0" fontId="5" fillId="3" borderId="7" xfId="1" applyFont="1" applyFill="1" applyBorder="1" applyAlignment="1">
      <alignment horizontal="center"/>
    </xf>
    <xf numFmtId="0" fontId="5" fillId="3" borderId="17" xfId="1" applyFont="1" applyFill="1" applyBorder="1" applyAlignment="1">
      <alignment horizontal="center"/>
    </xf>
    <xf numFmtId="0" fontId="5" fillId="2" borderId="0" xfId="1" applyFont="1" applyFill="1" applyAlignment="1">
      <alignment horizontal="left"/>
    </xf>
    <xf numFmtId="0" fontId="5" fillId="2" borderId="6" xfId="1" applyFont="1" applyFill="1" applyBorder="1" applyAlignment="1">
      <alignment horizontal="left"/>
    </xf>
    <xf numFmtId="3" fontId="6" fillId="2" borderId="18" xfId="1" applyNumberFormat="1" applyFont="1" applyFill="1" applyBorder="1" applyAlignment="1">
      <alignment horizontal="center"/>
    </xf>
    <xf numFmtId="3" fontId="6" fillId="3" borderId="18" xfId="1" applyNumberFormat="1" applyFont="1" applyFill="1" applyBorder="1" applyAlignment="1">
      <alignment horizontal="center"/>
    </xf>
    <xf numFmtId="3" fontId="6" fillId="2" borderId="19" xfId="1" applyNumberFormat="1" applyFont="1" applyFill="1" applyBorder="1" applyAlignment="1">
      <alignment horizontal="center"/>
    </xf>
    <xf numFmtId="3" fontId="5" fillId="2" borderId="0" xfId="1" applyNumberFormat="1" applyFont="1" applyFill="1" applyAlignment="1">
      <alignment horizontal="left"/>
    </xf>
    <xf numFmtId="3" fontId="6" fillId="2" borderId="20" xfId="1" applyNumberFormat="1" applyFont="1" applyFill="1" applyBorder="1" applyAlignment="1">
      <alignment horizontal="center"/>
    </xf>
    <xf numFmtId="0" fontId="7" fillId="2" borderId="0" xfId="1" applyFont="1" applyFill="1" applyAlignment="1">
      <alignment horizontal="left"/>
    </xf>
    <xf numFmtId="0" fontId="7" fillId="2" borderId="6" xfId="1" applyFont="1" applyFill="1" applyBorder="1" applyAlignment="1">
      <alignment horizontal="left"/>
    </xf>
    <xf numFmtId="3" fontId="7" fillId="2" borderId="21" xfId="1" applyNumberFormat="1" applyFont="1" applyFill="1" applyBorder="1" applyAlignment="1">
      <alignment horizontal="center"/>
    </xf>
    <xf numFmtId="3" fontId="7" fillId="2" borderId="22" xfId="1" applyNumberFormat="1" applyFont="1" applyFill="1" applyBorder="1" applyAlignment="1">
      <alignment horizontal="center"/>
    </xf>
    <xf numFmtId="164" fontId="7" fillId="2" borderId="0" xfId="1" applyNumberFormat="1" applyFont="1" applyFill="1" applyAlignment="1">
      <alignment horizontal="left"/>
    </xf>
    <xf numFmtId="0" fontId="8" fillId="2" borderId="0" xfId="1" applyFont="1" applyFill="1" applyAlignment="1">
      <alignment horizontal="left"/>
    </xf>
    <xf numFmtId="0" fontId="8" fillId="2" borderId="6" xfId="1" applyFont="1" applyFill="1" applyBorder="1" applyAlignment="1">
      <alignment horizontal="left"/>
    </xf>
    <xf numFmtId="3" fontId="9" fillId="2" borderId="21" xfId="1" applyNumberFormat="1" applyFont="1" applyFill="1" applyBorder="1" applyAlignment="1">
      <alignment horizontal="center" vertical="center"/>
    </xf>
    <xf numFmtId="3" fontId="9" fillId="2" borderId="22" xfId="1" applyNumberFormat="1" applyFont="1" applyFill="1" applyBorder="1" applyAlignment="1">
      <alignment horizontal="center" vertical="center"/>
    </xf>
    <xf numFmtId="3" fontId="9" fillId="2" borderId="12" xfId="1" applyNumberFormat="1" applyFont="1" applyFill="1" applyBorder="1" applyAlignment="1">
      <alignment horizontal="center" vertical="center"/>
    </xf>
    <xf numFmtId="3" fontId="9" fillId="2" borderId="13" xfId="1" applyNumberFormat="1" applyFont="1" applyFill="1" applyBorder="1" applyAlignment="1">
      <alignment horizontal="center" vertical="center"/>
    </xf>
    <xf numFmtId="0" fontId="10" fillId="2" borderId="6" xfId="1" applyFont="1" applyFill="1" applyBorder="1" applyAlignment="1">
      <alignment horizontal="left"/>
    </xf>
    <xf numFmtId="3" fontId="7" fillId="2" borderId="21" xfId="1" applyNumberFormat="1" applyFont="1" applyFill="1" applyBorder="1" applyAlignment="1">
      <alignment horizontal="center" vertical="center"/>
    </xf>
    <xf numFmtId="3" fontId="7" fillId="2" borderId="22" xfId="1" applyNumberFormat="1" applyFont="1" applyFill="1" applyBorder="1" applyAlignment="1">
      <alignment horizontal="center" vertical="center"/>
    </xf>
    <xf numFmtId="0" fontId="10" fillId="2" borderId="0" xfId="1" applyFont="1" applyFill="1" applyAlignment="1">
      <alignment horizontal="left"/>
    </xf>
    <xf numFmtId="3" fontId="7" fillId="2" borderId="12" xfId="1" applyNumberFormat="1" applyFont="1" applyFill="1" applyBorder="1" applyAlignment="1">
      <alignment horizontal="center" vertical="center"/>
    </xf>
    <xf numFmtId="3" fontId="7" fillId="2" borderId="13" xfId="1" applyNumberFormat="1" applyFont="1" applyFill="1" applyBorder="1" applyAlignment="1">
      <alignment horizontal="center" vertical="center"/>
    </xf>
    <xf numFmtId="3" fontId="9" fillId="2" borderId="23" xfId="1" applyNumberFormat="1" applyFont="1" applyFill="1" applyBorder="1" applyAlignment="1">
      <alignment horizontal="center" vertical="center"/>
    </xf>
    <xf numFmtId="3" fontId="9" fillId="2" borderId="11" xfId="1" applyNumberFormat="1" applyFont="1" applyFill="1" applyBorder="1" applyAlignment="1">
      <alignment horizontal="center" vertical="center"/>
    </xf>
    <xf numFmtId="3" fontId="9" fillId="2" borderId="24" xfId="1" applyNumberFormat="1" applyFont="1" applyFill="1" applyBorder="1" applyAlignment="1">
      <alignment horizontal="center" vertical="center"/>
    </xf>
    <xf numFmtId="3" fontId="9" fillId="2" borderId="25" xfId="1" applyNumberFormat="1" applyFont="1" applyFill="1" applyBorder="1" applyAlignment="1">
      <alignment horizontal="center" vertical="center"/>
    </xf>
    <xf numFmtId="0" fontId="8" fillId="2" borderId="0" xfId="1" applyFont="1" applyFill="1"/>
    <xf numFmtId="0" fontId="8" fillId="2" borderId="12" xfId="1" applyFont="1" applyFill="1" applyBorder="1"/>
    <xf numFmtId="3" fontId="8" fillId="2" borderId="21" xfId="1" applyNumberFormat="1" applyFont="1" applyFill="1" applyBorder="1" applyAlignment="1">
      <alignment horizontal="center"/>
    </xf>
    <xf numFmtId="3" fontId="8" fillId="2" borderId="22" xfId="1" applyNumberFormat="1" applyFont="1" applyFill="1" applyBorder="1" applyAlignment="1">
      <alignment horizontal="center"/>
    </xf>
    <xf numFmtId="3" fontId="8" fillId="2" borderId="23" xfId="1" applyNumberFormat="1" applyFont="1" applyFill="1" applyBorder="1" applyAlignment="1">
      <alignment horizontal="center"/>
    </xf>
    <xf numFmtId="3" fontId="8" fillId="2" borderId="11" xfId="1" applyNumberFormat="1" applyFont="1" applyFill="1" applyBorder="1" applyAlignment="1">
      <alignment horizontal="center"/>
    </xf>
    <xf numFmtId="3" fontId="8" fillId="2" borderId="24" xfId="1" applyNumberFormat="1" applyFont="1" applyFill="1" applyBorder="1" applyAlignment="1">
      <alignment horizontal="center"/>
    </xf>
    <xf numFmtId="3" fontId="8" fillId="2" borderId="25" xfId="1" applyNumberFormat="1" applyFont="1" applyFill="1" applyBorder="1" applyAlignment="1">
      <alignment horizontal="center"/>
    </xf>
    <xf numFmtId="0" fontId="8" fillId="2" borderId="6" xfId="1" applyFont="1" applyFill="1" applyBorder="1"/>
    <xf numFmtId="3" fontId="8" fillId="2" borderId="12" xfId="1" applyNumberFormat="1" applyFont="1" applyFill="1" applyBorder="1" applyAlignment="1">
      <alignment horizontal="center"/>
    </xf>
    <xf numFmtId="3" fontId="8" fillId="2" borderId="13" xfId="1" applyNumberFormat="1" applyFont="1" applyFill="1" applyBorder="1" applyAlignment="1">
      <alignment horizontal="center"/>
    </xf>
    <xf numFmtId="3" fontId="10" fillId="2" borderId="12" xfId="1" applyNumberFormat="1" applyFont="1" applyFill="1" applyBorder="1" applyAlignment="1">
      <alignment horizontal="center"/>
    </xf>
    <xf numFmtId="3" fontId="10" fillId="2" borderId="13" xfId="1" applyNumberFormat="1" applyFont="1" applyFill="1" applyBorder="1" applyAlignment="1">
      <alignment horizontal="center"/>
    </xf>
    <xf numFmtId="0" fontId="8" fillId="2" borderId="26" xfId="1" applyFont="1" applyFill="1" applyBorder="1" applyAlignment="1">
      <alignment horizontal="left"/>
    </xf>
    <xf numFmtId="3" fontId="9" fillId="2" borderId="27" xfId="1" applyNumberFormat="1" applyFont="1" applyFill="1" applyBorder="1" applyAlignment="1">
      <alignment horizontal="center" vertical="center"/>
    </xf>
    <xf numFmtId="3" fontId="9" fillId="2" borderId="28" xfId="1" applyNumberFormat="1" applyFont="1" applyFill="1" applyBorder="1" applyAlignment="1">
      <alignment horizontal="center" vertical="center"/>
    </xf>
    <xf numFmtId="0" fontId="8" fillId="2" borderId="29" xfId="1" applyFont="1" applyFill="1" applyBorder="1" applyAlignment="1">
      <alignment horizontal="left"/>
    </xf>
    <xf numFmtId="164" fontId="9" fillId="2" borderId="30" xfId="1" applyNumberFormat="1" applyFont="1" applyFill="1" applyBorder="1" applyAlignment="1">
      <alignment horizontal="center" vertical="center"/>
    </xf>
    <xf numFmtId="164" fontId="9" fillId="2" borderId="31" xfId="1" applyNumberFormat="1" applyFont="1" applyFill="1" applyBorder="1" applyAlignment="1">
      <alignment horizontal="center" vertical="center"/>
    </xf>
    <xf numFmtId="0" fontId="8" fillId="2" borderId="12" xfId="1" applyFont="1" applyFill="1" applyBorder="1" applyAlignment="1">
      <alignment horizontal="left"/>
    </xf>
    <xf numFmtId="164" fontId="9" fillId="2" borderId="23" xfId="1" applyNumberFormat="1" applyFont="1" applyFill="1" applyBorder="1" applyAlignment="1">
      <alignment horizontal="center" vertical="center"/>
    </xf>
    <xf numFmtId="0" fontId="8" fillId="2" borderId="21" xfId="1" applyFont="1" applyFill="1" applyBorder="1" applyAlignment="1">
      <alignment horizontal="center"/>
    </xf>
    <xf numFmtId="0" fontId="8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"/>
    </xf>
    <xf numFmtId="0" fontId="8" fillId="0" borderId="0" xfId="1" applyFont="1"/>
    <xf numFmtId="0" fontId="4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4" borderId="0" xfId="0" applyFont="1" applyFill="1"/>
    <xf numFmtId="0" fontId="5" fillId="2" borderId="4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12" fillId="2" borderId="6" xfId="1" applyFont="1" applyFill="1" applyBorder="1" applyAlignment="1">
      <alignment horizontal="left"/>
    </xf>
    <xf numFmtId="3" fontId="12" fillId="2" borderId="18" xfId="1" applyNumberFormat="1" applyFont="1" applyFill="1" applyBorder="1" applyAlignment="1">
      <alignment horizontal="center"/>
    </xf>
    <xf numFmtId="3" fontId="12" fillId="2" borderId="20" xfId="1" applyNumberFormat="1" applyFont="1" applyFill="1" applyBorder="1" applyAlignment="1">
      <alignment horizontal="center"/>
    </xf>
    <xf numFmtId="3" fontId="7" fillId="2" borderId="21" xfId="1" applyNumberFormat="1" applyFont="1" applyFill="1" applyBorder="1" applyAlignment="1">
      <alignment horizontal="left"/>
    </xf>
    <xf numFmtId="3" fontId="7" fillId="2" borderId="0" xfId="1" applyNumberFormat="1" applyFont="1" applyFill="1" applyAlignment="1">
      <alignment horizontal="left"/>
    </xf>
    <xf numFmtId="0" fontId="9" fillId="2" borderId="6" xfId="1" applyFont="1" applyFill="1" applyBorder="1" applyAlignment="1">
      <alignment horizontal="left"/>
    </xf>
    <xf numFmtId="3" fontId="9" fillId="2" borderId="21" xfId="1" applyNumberFormat="1" applyFont="1" applyFill="1" applyBorder="1" applyAlignment="1">
      <alignment horizontal="left"/>
    </xf>
    <xf numFmtId="3" fontId="8" fillId="2" borderId="0" xfId="1" applyNumberFormat="1" applyFont="1" applyFill="1" applyAlignment="1">
      <alignment horizontal="left"/>
    </xf>
    <xf numFmtId="3" fontId="9" fillId="2" borderId="23" xfId="1" applyNumberFormat="1" applyFont="1" applyFill="1" applyBorder="1" applyAlignment="1">
      <alignment horizontal="left"/>
    </xf>
    <xf numFmtId="3" fontId="7" fillId="2" borderId="23" xfId="1" applyNumberFormat="1" applyFont="1" applyFill="1" applyBorder="1" applyAlignment="1">
      <alignment horizontal="left"/>
    </xf>
    <xf numFmtId="3" fontId="7" fillId="2" borderId="23" xfId="1" applyNumberFormat="1" applyFont="1" applyFill="1" applyBorder="1" applyAlignment="1">
      <alignment horizontal="center"/>
    </xf>
    <xf numFmtId="0" fontId="10" fillId="2" borderId="0" xfId="1" applyFont="1" applyFill="1"/>
    <xf numFmtId="3" fontId="9" fillId="2" borderId="23" xfId="1" applyNumberFormat="1" applyFont="1" applyFill="1" applyBorder="1" applyAlignment="1">
      <alignment horizontal="center"/>
    </xf>
    <xf numFmtId="0" fontId="9" fillId="2" borderId="6" xfId="1" applyFont="1" applyFill="1" applyBorder="1"/>
    <xf numFmtId="3" fontId="9" fillId="2" borderId="23" xfId="1" applyNumberFormat="1" applyFont="1" applyFill="1" applyBorder="1"/>
    <xf numFmtId="3" fontId="9" fillId="2" borderId="24" xfId="1" applyNumberFormat="1" applyFont="1" applyFill="1" applyBorder="1" applyAlignment="1">
      <alignment horizontal="center"/>
    </xf>
    <xf numFmtId="3" fontId="9" fillId="2" borderId="25" xfId="1" applyNumberFormat="1" applyFont="1" applyFill="1" applyBorder="1" applyAlignment="1">
      <alignment horizontal="center"/>
    </xf>
    <xf numFmtId="3" fontId="9" fillId="2" borderId="21" xfId="1" applyNumberFormat="1" applyFont="1" applyFill="1" applyBorder="1" applyAlignment="1">
      <alignment horizontal="center"/>
    </xf>
    <xf numFmtId="3" fontId="9" fillId="2" borderId="22" xfId="1" applyNumberFormat="1" applyFont="1" applyFill="1" applyBorder="1" applyAlignment="1">
      <alignment horizontal="center"/>
    </xf>
    <xf numFmtId="3" fontId="9" fillId="2" borderId="12" xfId="1" applyNumberFormat="1" applyFont="1" applyFill="1" applyBorder="1" applyAlignment="1">
      <alignment horizontal="center"/>
    </xf>
    <xf numFmtId="3" fontId="9" fillId="2" borderId="13" xfId="1" applyNumberFormat="1" applyFont="1" applyFill="1" applyBorder="1" applyAlignment="1">
      <alignment horizontal="center"/>
    </xf>
    <xf numFmtId="3" fontId="9" fillId="2" borderId="21" xfId="1" applyNumberFormat="1" applyFont="1" applyFill="1" applyBorder="1"/>
    <xf numFmtId="3" fontId="7" fillId="2" borderId="12" xfId="1" applyNumberFormat="1" applyFont="1" applyFill="1" applyBorder="1" applyAlignment="1">
      <alignment horizontal="center"/>
    </xf>
    <xf numFmtId="0" fontId="9" fillId="2" borderId="26" xfId="1" applyFont="1" applyFill="1" applyBorder="1" applyAlignment="1">
      <alignment horizontal="left"/>
    </xf>
    <xf numFmtId="3" fontId="9" fillId="2" borderId="27" xfId="1" applyNumberFormat="1" applyFont="1" applyFill="1" applyBorder="1" applyAlignment="1">
      <alignment horizontal="left"/>
    </xf>
    <xf numFmtId="3" fontId="9" fillId="2" borderId="27" xfId="1" applyNumberFormat="1" applyFont="1" applyFill="1" applyBorder="1" applyAlignment="1">
      <alignment horizontal="center"/>
    </xf>
    <xf numFmtId="3" fontId="9" fillId="2" borderId="28" xfId="1" applyNumberFormat="1" applyFont="1" applyFill="1" applyBorder="1" applyAlignment="1">
      <alignment horizontal="center"/>
    </xf>
    <xf numFmtId="0" fontId="13" fillId="2" borderId="0" xfId="0" applyFont="1" applyFill="1"/>
    <xf numFmtId="0" fontId="13" fillId="0" borderId="0" xfId="0" applyFont="1"/>
    <xf numFmtId="49" fontId="14" fillId="0" borderId="0" xfId="0" applyNumberFormat="1" applyFont="1" applyAlignment="1">
      <alignment horizontal="center"/>
    </xf>
    <xf numFmtId="0" fontId="15" fillId="2" borderId="0" xfId="1" applyFont="1" applyFill="1"/>
    <xf numFmtId="0" fontId="16" fillId="5" borderId="8" xfId="1" applyFont="1" applyFill="1" applyBorder="1" applyAlignment="1">
      <alignment horizontal="center"/>
    </xf>
    <xf numFmtId="0" fontId="16" fillId="5" borderId="9" xfId="1" applyFont="1" applyFill="1" applyBorder="1" applyAlignment="1">
      <alignment horizontal="center"/>
    </xf>
    <xf numFmtId="0" fontId="16" fillId="5" borderId="10" xfId="1" applyFont="1" applyFill="1" applyBorder="1" applyAlignment="1">
      <alignment horizontal="center"/>
    </xf>
    <xf numFmtId="0" fontId="16" fillId="5" borderId="40" xfId="1" applyFont="1" applyFill="1" applyBorder="1" applyAlignment="1">
      <alignment horizontal="center"/>
    </xf>
    <xf numFmtId="0" fontId="15" fillId="0" borderId="0" xfId="1" applyFont="1"/>
    <xf numFmtId="0" fontId="16" fillId="5" borderId="12" xfId="1" applyFont="1" applyFill="1" applyBorder="1" applyAlignment="1">
      <alignment horizontal="center" vertical="center"/>
    </xf>
    <xf numFmtId="0" fontId="16" fillId="5" borderId="12" xfId="1" applyFont="1" applyFill="1" applyBorder="1" applyAlignment="1">
      <alignment horizontal="center"/>
    </xf>
    <xf numFmtId="0" fontId="16" fillId="5" borderId="15" xfId="1" applyFont="1" applyFill="1" applyBorder="1" applyAlignment="1">
      <alignment vertical="center"/>
    </xf>
    <xf numFmtId="0" fontId="16" fillId="5" borderId="0" xfId="1" applyFont="1" applyFill="1" applyAlignment="1">
      <alignment horizontal="center"/>
    </xf>
    <xf numFmtId="0" fontId="16" fillId="5" borderId="16" xfId="1" applyFont="1" applyFill="1" applyBorder="1" applyAlignment="1">
      <alignment horizontal="center"/>
    </xf>
    <xf numFmtId="0" fontId="16" fillId="5" borderId="7" xfId="1" applyFont="1" applyFill="1" applyBorder="1" applyAlignment="1">
      <alignment horizontal="center"/>
    </xf>
    <xf numFmtId="0" fontId="16" fillId="5" borderId="41" xfId="1" applyFont="1" applyFill="1" applyBorder="1" applyAlignment="1">
      <alignment horizontal="center"/>
    </xf>
    <xf numFmtId="0" fontId="16" fillId="2" borderId="0" xfId="1" applyFont="1" applyFill="1" applyAlignment="1">
      <alignment horizontal="left"/>
    </xf>
    <xf numFmtId="0" fontId="16" fillId="2" borderId="12" xfId="1" applyFont="1" applyFill="1" applyBorder="1" applyAlignment="1">
      <alignment horizontal="left"/>
    </xf>
    <xf numFmtId="3" fontId="17" fillId="2" borderId="18" xfId="1" applyNumberFormat="1" applyFont="1" applyFill="1" applyBorder="1" applyAlignment="1">
      <alignment horizontal="center"/>
    </xf>
    <xf numFmtId="3" fontId="17" fillId="2" borderId="42" xfId="1" applyNumberFormat="1" applyFont="1" applyFill="1" applyBorder="1" applyAlignment="1">
      <alignment horizontal="center"/>
    </xf>
    <xf numFmtId="0" fontId="18" fillId="2" borderId="0" xfId="1" applyFont="1" applyFill="1" applyAlignment="1">
      <alignment horizontal="left"/>
    </xf>
    <xf numFmtId="0" fontId="18" fillId="2" borderId="12" xfId="1" applyFont="1" applyFill="1" applyBorder="1" applyAlignment="1">
      <alignment horizontal="left"/>
    </xf>
    <xf numFmtId="164" fontId="18" fillId="0" borderId="21" xfId="1" applyNumberFormat="1" applyFont="1" applyBorder="1" applyAlignment="1">
      <alignment horizontal="center"/>
    </xf>
    <xf numFmtId="164" fontId="18" fillId="0" borderId="12" xfId="1" applyNumberFormat="1" applyFont="1" applyBorder="1" applyAlignment="1">
      <alignment horizontal="center"/>
    </xf>
    <xf numFmtId="0" fontId="19" fillId="2" borderId="0" xfId="1" applyFont="1" applyFill="1" applyAlignment="1">
      <alignment horizontal="left"/>
    </xf>
    <xf numFmtId="0" fontId="19" fillId="2" borderId="12" xfId="1" applyFont="1" applyFill="1" applyBorder="1" applyAlignment="1">
      <alignment horizontal="left"/>
    </xf>
    <xf numFmtId="164" fontId="20" fillId="2" borderId="21" xfId="1" applyNumberFormat="1" applyFont="1" applyFill="1" applyBorder="1" applyAlignment="1">
      <alignment horizontal="center" vertical="center"/>
    </xf>
    <xf numFmtId="164" fontId="19" fillId="2" borderId="0" xfId="1" applyNumberFormat="1" applyFont="1" applyFill="1" applyAlignment="1">
      <alignment horizontal="left"/>
    </xf>
    <xf numFmtId="164" fontId="20" fillId="2" borderId="12" xfId="1" applyNumberFormat="1" applyFont="1" applyFill="1" applyBorder="1" applyAlignment="1">
      <alignment horizontal="center" vertical="center"/>
    </xf>
    <xf numFmtId="0" fontId="21" fillId="2" borderId="12" xfId="1" applyFont="1" applyFill="1" applyBorder="1" applyAlignment="1">
      <alignment horizontal="left"/>
    </xf>
    <xf numFmtId="164" fontId="18" fillId="2" borderId="21" xfId="1" applyNumberFormat="1" applyFont="1" applyFill="1" applyBorder="1" applyAlignment="1">
      <alignment horizontal="center" vertical="center"/>
    </xf>
    <xf numFmtId="164" fontId="18" fillId="2" borderId="12" xfId="1" applyNumberFormat="1" applyFont="1" applyFill="1" applyBorder="1" applyAlignment="1">
      <alignment horizontal="center" vertical="center"/>
    </xf>
    <xf numFmtId="0" fontId="21" fillId="2" borderId="0" xfId="1" applyFont="1" applyFill="1" applyAlignment="1">
      <alignment horizontal="left"/>
    </xf>
    <xf numFmtId="164" fontId="20" fillId="2" borderId="40" xfId="1" applyNumberFormat="1" applyFont="1" applyFill="1" applyBorder="1" applyAlignment="1">
      <alignment horizontal="center" vertical="center"/>
    </xf>
    <xf numFmtId="164" fontId="20" fillId="2" borderId="24" xfId="1" applyNumberFormat="1" applyFont="1" applyFill="1" applyBorder="1" applyAlignment="1">
      <alignment horizontal="center" vertical="center"/>
    </xf>
    <xf numFmtId="0" fontId="20" fillId="2" borderId="21" xfId="1" applyFont="1" applyFill="1" applyBorder="1" applyAlignment="1">
      <alignment horizontal="center" vertical="center"/>
    </xf>
    <xf numFmtId="0" fontId="20" fillId="2" borderId="12" xfId="1" applyFont="1" applyFill="1" applyBorder="1" applyAlignment="1">
      <alignment horizontal="center" vertical="center"/>
    </xf>
    <xf numFmtId="3" fontId="20" fillId="2" borderId="21" xfId="1" applyNumberFormat="1" applyFont="1" applyFill="1" applyBorder="1" applyAlignment="1">
      <alignment horizontal="center" vertical="center"/>
    </xf>
    <xf numFmtId="3" fontId="20" fillId="2" borderId="40" xfId="1" applyNumberFormat="1" applyFont="1" applyFill="1" applyBorder="1" applyAlignment="1">
      <alignment horizontal="center" vertical="center"/>
    </xf>
    <xf numFmtId="0" fontId="20" fillId="2" borderId="40" xfId="1" applyFont="1" applyFill="1" applyBorder="1" applyAlignment="1">
      <alignment horizontal="center" vertical="center"/>
    </xf>
    <xf numFmtId="0" fontId="20" fillId="2" borderId="24" xfId="1" applyFont="1" applyFill="1" applyBorder="1" applyAlignment="1">
      <alignment horizontal="center" vertical="center"/>
    </xf>
    <xf numFmtId="0" fontId="19" fillId="2" borderId="0" xfId="1" applyFont="1" applyFill="1"/>
    <xf numFmtId="0" fontId="19" fillId="2" borderId="12" xfId="1" applyFont="1" applyFill="1" applyBorder="1"/>
    <xf numFmtId="37" fontId="19" fillId="2" borderId="21" xfId="1" applyNumberFormat="1" applyFont="1" applyFill="1" applyBorder="1" applyAlignment="1">
      <alignment horizontal="center"/>
    </xf>
    <xf numFmtId="3" fontId="19" fillId="2" borderId="40" xfId="1" applyNumberFormat="1" applyFont="1" applyFill="1" applyBorder="1" applyAlignment="1">
      <alignment horizontal="center"/>
    </xf>
    <xf numFmtId="0" fontId="19" fillId="2" borderId="40" xfId="1" applyFont="1" applyFill="1" applyBorder="1" applyAlignment="1">
      <alignment horizontal="center"/>
    </xf>
    <xf numFmtId="0" fontId="19" fillId="2" borderId="24" xfId="1" applyFont="1" applyFill="1" applyBorder="1" applyAlignment="1">
      <alignment horizontal="center"/>
    </xf>
    <xf numFmtId="0" fontId="19" fillId="6" borderId="0" xfId="1" applyFont="1" applyFill="1"/>
    <xf numFmtId="0" fontId="19" fillId="6" borderId="12" xfId="1" applyFont="1" applyFill="1" applyBorder="1" applyAlignment="1">
      <alignment horizontal="left"/>
    </xf>
    <xf numFmtId="164" fontId="20" fillId="6" borderId="40" xfId="1" applyNumberFormat="1" applyFont="1" applyFill="1" applyBorder="1" applyAlignment="1">
      <alignment horizontal="center" vertical="center"/>
    </xf>
    <xf numFmtId="0" fontId="19" fillId="6" borderId="12" xfId="1" applyFont="1" applyFill="1" applyBorder="1"/>
    <xf numFmtId="0" fontId="19" fillId="2" borderId="21" xfId="1" applyFont="1" applyFill="1" applyBorder="1"/>
    <xf numFmtId="0" fontId="19" fillId="2" borderId="12" xfId="1" applyFont="1" applyFill="1" applyBorder="1" applyAlignment="1">
      <alignment horizontal="center"/>
    </xf>
    <xf numFmtId="0" fontId="21" fillId="2" borderId="40" xfId="1" applyFont="1" applyFill="1" applyBorder="1" applyAlignment="1">
      <alignment horizontal="left"/>
    </xf>
    <xf numFmtId="0" fontId="19" fillId="2" borderId="21" xfId="1" applyFont="1" applyFill="1" applyBorder="1" applyAlignment="1">
      <alignment horizontal="left"/>
    </xf>
    <xf numFmtId="0" fontId="19" fillId="2" borderId="0" xfId="1" applyFont="1" applyFill="1" applyAlignment="1">
      <alignment horizontal="center"/>
    </xf>
    <xf numFmtId="0" fontId="15" fillId="2" borderId="0" xfId="1" applyFont="1" applyFill="1" applyAlignment="1">
      <alignment horizontal="center"/>
    </xf>
    <xf numFmtId="0" fontId="15" fillId="0" borderId="0" xfId="1" applyFont="1" applyAlignment="1">
      <alignment horizontal="center"/>
    </xf>
    <xf numFmtId="0" fontId="19" fillId="0" borderId="0" xfId="1" applyFont="1"/>
    <xf numFmtId="0" fontId="19" fillId="0" borderId="0" xfId="1" applyFont="1" applyAlignment="1">
      <alignment horizontal="center"/>
    </xf>
    <xf numFmtId="164" fontId="22" fillId="7" borderId="43" xfId="0" applyNumberFormat="1" applyFont="1" applyFill="1" applyBorder="1" applyAlignment="1" applyProtection="1">
      <alignment horizontal="center" vertical="center"/>
    </xf>
    <xf numFmtId="164" fontId="23" fillId="7" borderId="44" xfId="0" applyNumberFormat="1" applyFont="1" applyFill="1" applyBorder="1" applyAlignment="1">
      <alignment horizontal="center" vertical="center"/>
    </xf>
    <xf numFmtId="164" fontId="24" fillId="7" borderId="44" xfId="0" applyNumberFormat="1" applyFont="1" applyFill="1" applyBorder="1" applyAlignment="1">
      <alignment horizontal="center" vertical="center"/>
    </xf>
    <xf numFmtId="3" fontId="17" fillId="0" borderId="18" xfId="1" applyNumberFormat="1" applyFont="1" applyFill="1" applyBorder="1" applyAlignment="1">
      <alignment horizontal="center"/>
    </xf>
    <xf numFmtId="0" fontId="16" fillId="5" borderId="8" xfId="1" applyFont="1" applyFill="1" applyBorder="1" applyAlignment="1">
      <alignment horizontal="center"/>
    </xf>
    <xf numFmtId="0" fontId="16" fillId="5" borderId="10" xfId="1" applyFont="1" applyFill="1" applyBorder="1" applyAlignment="1">
      <alignment horizontal="center"/>
    </xf>
    <xf numFmtId="0" fontId="16" fillId="5" borderId="40" xfId="1" applyFont="1" applyFill="1" applyBorder="1" applyAlignment="1">
      <alignment horizontal="center"/>
    </xf>
    <xf numFmtId="0" fontId="16" fillId="5" borderId="12" xfId="1" applyFont="1" applyFill="1" applyBorder="1" applyAlignment="1">
      <alignment horizontal="center" vertical="center"/>
    </xf>
    <xf numFmtId="0" fontId="16" fillId="5" borderId="9" xfId="1" applyFont="1" applyFill="1" applyBorder="1" applyAlignment="1">
      <alignment horizontal="center" wrapText="1"/>
    </xf>
    <xf numFmtId="0" fontId="16" fillId="5" borderId="7" xfId="1" applyFont="1" applyFill="1" applyBorder="1" applyAlignment="1">
      <alignment horizontal="center" wrapText="1"/>
    </xf>
    <xf numFmtId="0" fontId="16" fillId="5" borderId="0" xfId="1" applyFont="1" applyFill="1" applyAlignment="1">
      <alignment horizontal="center" wrapText="1"/>
    </xf>
    <xf numFmtId="0" fontId="16" fillId="5" borderId="14" xfId="1" applyFont="1" applyFill="1" applyBorder="1" applyAlignment="1">
      <alignment horizontal="center" wrapText="1"/>
    </xf>
    <xf numFmtId="0" fontId="16" fillId="5" borderId="9" xfId="1" applyFont="1" applyFill="1" applyBorder="1" applyAlignment="1">
      <alignment horizontal="center"/>
    </xf>
    <xf numFmtId="0" fontId="5" fillId="3" borderId="8" xfId="1" applyFont="1" applyFill="1" applyBorder="1" applyAlignment="1">
      <alignment horizontal="center"/>
    </xf>
    <xf numFmtId="0" fontId="5" fillId="3" borderId="10" xfId="1" applyFont="1" applyFill="1" applyBorder="1" applyAlignment="1">
      <alignment horizontal="center"/>
    </xf>
    <xf numFmtId="0" fontId="5" fillId="3" borderId="11" xfId="1" applyFont="1" applyFill="1" applyBorder="1" applyAlignment="1">
      <alignment horizontal="center"/>
    </xf>
    <xf numFmtId="0" fontId="5" fillId="3" borderId="1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wrapText="1"/>
    </xf>
    <xf numFmtId="0" fontId="5" fillId="3" borderId="7" xfId="1" applyFont="1" applyFill="1" applyBorder="1" applyAlignment="1">
      <alignment horizontal="center" wrapText="1"/>
    </xf>
    <xf numFmtId="0" fontId="5" fillId="3" borderId="0" xfId="1" applyFont="1" applyFill="1" applyAlignment="1">
      <alignment horizontal="center" wrapText="1"/>
    </xf>
    <xf numFmtId="0" fontId="5" fillId="3" borderId="14" xfId="1" applyFont="1" applyFill="1" applyBorder="1" applyAlignment="1">
      <alignment horizontal="center" wrapText="1"/>
    </xf>
    <xf numFmtId="0" fontId="5" fillId="3" borderId="9" xfId="1" applyFont="1" applyFill="1" applyBorder="1" applyAlignment="1">
      <alignment horizontal="center"/>
    </xf>
    <xf numFmtId="0" fontId="5" fillId="3" borderId="12" xfId="1" applyFont="1" applyFill="1" applyBorder="1" applyAlignment="1">
      <alignment horizontal="center"/>
    </xf>
    <xf numFmtId="0" fontId="12" fillId="2" borderId="37" xfId="1" applyFont="1" applyFill="1" applyBorder="1" applyAlignment="1">
      <alignment horizontal="center"/>
    </xf>
    <xf numFmtId="0" fontId="12" fillId="2" borderId="21" xfId="1" applyFont="1" applyFill="1" applyBorder="1" applyAlignment="1">
      <alignment horizontal="center"/>
    </xf>
    <xf numFmtId="0" fontId="11" fillId="2" borderId="38" xfId="1" applyFont="1" applyFill="1" applyBorder="1" applyAlignment="1">
      <alignment horizontal="center" wrapText="1"/>
    </xf>
    <xf numFmtId="0" fontId="11" fillId="2" borderId="23" xfId="1" applyFont="1" applyFill="1" applyBorder="1" applyAlignment="1">
      <alignment horizontal="center" wrapText="1"/>
    </xf>
    <xf numFmtId="0" fontId="11" fillId="2" borderId="39" xfId="1" applyFont="1" applyFill="1" applyBorder="1" applyAlignment="1">
      <alignment horizontal="center" wrapText="1"/>
    </xf>
    <xf numFmtId="0" fontId="11" fillId="2" borderId="20" xfId="1" applyFont="1" applyFill="1" applyBorder="1" applyAlignment="1">
      <alignment horizontal="center" wrapText="1"/>
    </xf>
    <xf numFmtId="0" fontId="11" fillId="2" borderId="0" xfId="0" applyFont="1" applyFill="1" applyAlignment="1">
      <alignment horizontal="center"/>
    </xf>
    <xf numFmtId="0" fontId="5" fillId="2" borderId="1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/>
    </xf>
    <xf numFmtId="0" fontId="5" fillId="3" borderId="2" xfId="1" applyFont="1" applyFill="1" applyBorder="1" applyAlignment="1">
      <alignment horizontal="center"/>
    </xf>
    <xf numFmtId="0" fontId="5" fillId="3" borderId="32" xfId="1" applyFont="1" applyFill="1" applyBorder="1" applyAlignment="1">
      <alignment horizontal="center"/>
    </xf>
    <xf numFmtId="0" fontId="5" fillId="3" borderId="33" xfId="1" applyFont="1" applyFill="1" applyBorder="1" applyAlignment="1">
      <alignment horizontal="center"/>
    </xf>
    <xf numFmtId="0" fontId="5" fillId="3" borderId="4" xfId="1" applyFont="1" applyFill="1" applyBorder="1" applyAlignment="1">
      <alignment horizontal="center"/>
    </xf>
    <xf numFmtId="0" fontId="5" fillId="3" borderId="34" xfId="1" applyFont="1" applyFill="1" applyBorder="1" applyAlignment="1">
      <alignment horizontal="center"/>
    </xf>
    <xf numFmtId="0" fontId="5" fillId="3" borderId="5" xfId="1" applyFont="1" applyFill="1" applyBorder="1" applyAlignment="1">
      <alignment horizontal="center"/>
    </xf>
    <xf numFmtId="0" fontId="5" fillId="3" borderId="35" xfId="1" applyFont="1" applyFill="1" applyBorder="1" applyAlignment="1">
      <alignment horizontal="center"/>
    </xf>
    <xf numFmtId="0" fontId="5" fillId="3" borderId="12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wrapText="1"/>
    </xf>
    <xf numFmtId="0" fontId="5" fillId="3" borderId="36" xfId="1" applyFont="1" applyFill="1" applyBorder="1" applyAlignment="1">
      <alignment horizontal="center" wrapText="1"/>
    </xf>
  </cellXfs>
  <cellStyles count="2">
    <cellStyle name="Normal" xfId="0" builtinId="0"/>
    <cellStyle name="Normal 2" xfId="1" xr:uid="{484BD1F6-260D-486D-93CB-1502091BF1F5}"/>
  </cellStyles>
  <dxfs count="1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788671</xdr:colOff>
      <xdr:row>0</xdr:row>
      <xdr:rowOff>0</xdr:rowOff>
    </xdr:from>
    <xdr:to>
      <xdr:col>17</xdr:col>
      <xdr:colOff>476250</xdr:colOff>
      <xdr:row>3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4790C765-9851-4424-B49F-15925032B8F2}"/>
            </a:ext>
          </a:extLst>
        </xdr:cNvPr>
        <xdr:cNvGrpSpPr/>
      </xdr:nvGrpSpPr>
      <xdr:grpSpPr>
        <a:xfrm>
          <a:off x="2709329" y="0"/>
          <a:ext cx="15105031" cy="1440493"/>
          <a:chOff x="-203879" y="15761"/>
          <a:chExt cx="5668654" cy="558103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D3287D95-7E39-4711-B477-C3AF0C93B071}"/>
              </a:ext>
            </a:extLst>
          </xdr:cNvPr>
          <xdr:cNvSpPr txBox="1"/>
        </xdr:nvSpPr>
        <xdr:spPr>
          <a:xfrm>
            <a:off x="-203879" y="19051"/>
            <a:ext cx="5668653" cy="547559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HN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" name="TextBox 4">
            <a:extLst>
              <a:ext uri="{FF2B5EF4-FFF2-40B4-BE49-F238E27FC236}">
                <a16:creationId xmlns:a16="http://schemas.microsoft.com/office/drawing/2014/main" id="{F9E7F3B8-964C-43D2-86BF-3B895120A0E7}"/>
              </a:ext>
            </a:extLst>
          </xdr:cNvPr>
          <xdr:cNvSpPr txBox="1"/>
        </xdr:nvSpPr>
        <xdr:spPr>
          <a:xfrm>
            <a:off x="1443573" y="19248"/>
            <a:ext cx="2728933" cy="554616"/>
          </a:xfrm>
          <a:prstGeom prst="rect">
            <a:avLst/>
          </a:prstGeom>
          <a:solidFill>
            <a:sysClr val="window" lastClr="FFFFFF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HN" sz="1400" b="0">
                <a:solidFill>
                  <a:schemeClr val="tx1"/>
                </a:solidFill>
                <a:latin typeface="Arial" panose="020B0604020202020204" pitchFamily="7" charset="0"/>
                <a:cs typeface="Arial" panose="020B0604020202020204" pitchFamily="7" charset="0"/>
              </a:rPr>
              <a:t>SISTEMA DE GESTIÓN DE CALIDAD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/>
            </a:pPr>
            <a:r>
              <a:rPr kumimoji="0" lang="es-HN" sz="14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Arial" panose="020B0604020202020204" pitchFamily="7" charset="0"/>
                <a:ea typeface="+mn-ea"/>
                <a:cs typeface="Arial" panose="020B0604020202020204" pitchFamily="7" charset="0"/>
              </a:rPr>
              <a:t>PLANIFICACIÓN Y PRESUPUESTO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/>
            </a:pPr>
            <a:r>
              <a:rPr kumimoji="0" lang="es-HN" sz="14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Arial" panose="020B0604020202020204" pitchFamily="7" charset="0"/>
                <a:ea typeface="+mn-ea"/>
                <a:cs typeface="Arial" panose="020B0604020202020204" pitchFamily="7" charset="0"/>
              </a:rPr>
              <a:t>Formato Acciones Formativas por Cursos, Horas y Participantes Según Modos de Formacion por Region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/>
            </a:pPr>
            <a:endParaRPr lang="es-HN" sz="1100" b="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 macro="" textlink="">
        <xdr:nvSpPr>
          <xdr:cNvPr id="5" name="TextBox 5">
            <a:extLst>
              <a:ext uri="{FF2B5EF4-FFF2-40B4-BE49-F238E27FC236}">
                <a16:creationId xmlns:a16="http://schemas.microsoft.com/office/drawing/2014/main" id="{63BEBE25-F527-4694-8B39-B320720BAEF2}"/>
              </a:ext>
            </a:extLst>
          </xdr:cNvPr>
          <xdr:cNvSpPr txBox="1">
            <a:spLocks noChangeAspect="1"/>
          </xdr:cNvSpPr>
        </xdr:nvSpPr>
        <xdr:spPr>
          <a:xfrm>
            <a:off x="4172504" y="15761"/>
            <a:ext cx="1292271" cy="189525"/>
          </a:xfrm>
          <a:prstGeom prst="rect">
            <a:avLst/>
          </a:prstGeom>
          <a:solidFill>
            <a:schemeClr val="lt1"/>
          </a:solidFill>
          <a:ln w="3175" cap="sq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HN" sz="1100" b="0" i="0">
                <a:solidFill>
                  <a:sysClr val="windowText" lastClr="000000"/>
                </a:solidFill>
                <a:latin typeface="Arial" panose="020B0604020202020204" pitchFamily="7" charset="0"/>
                <a:cs typeface="Arial" panose="020B0604020202020204" pitchFamily="7" charset="0"/>
              </a:rPr>
              <a:t>PP-FO-032</a:t>
            </a:r>
          </a:p>
        </xdr:txBody>
      </xdr:sp>
      <xdr:sp macro="" textlink="">
        <xdr:nvSpPr>
          <xdr:cNvPr id="6" name="TextBox 6">
            <a:extLst>
              <a:ext uri="{FF2B5EF4-FFF2-40B4-BE49-F238E27FC236}">
                <a16:creationId xmlns:a16="http://schemas.microsoft.com/office/drawing/2014/main" id="{E256FA7E-4B46-4C79-9B6A-19BE51A7DC1D}"/>
              </a:ext>
            </a:extLst>
          </xdr:cNvPr>
          <xdr:cNvSpPr txBox="1">
            <a:spLocks noChangeAspect="1"/>
          </xdr:cNvSpPr>
        </xdr:nvSpPr>
        <xdr:spPr>
          <a:xfrm>
            <a:off x="4172504" y="384090"/>
            <a:ext cx="1292270" cy="183142"/>
          </a:xfrm>
          <a:prstGeom prst="rect">
            <a:avLst/>
          </a:prstGeom>
          <a:solidFill>
            <a:schemeClr val="lt1"/>
          </a:solidFill>
          <a:ln w="6350" cap="sq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es-HN" sz="1100" b="0" i="0">
                <a:solidFill>
                  <a:sysClr val="windowText" lastClr="000000"/>
                </a:solidFill>
                <a:latin typeface="Arial" panose="020B0604020202020204" pitchFamily="7" charset="0"/>
                <a:ea typeface="+mn-ea"/>
                <a:cs typeface="Arial" panose="020B0604020202020204" pitchFamily="7" charset="0"/>
              </a:rPr>
              <a:t>FECHA:</a:t>
            </a:r>
            <a:r>
              <a:rPr lang="es-HN" sz="1100" b="0" i="0" baseline="0">
                <a:solidFill>
                  <a:sysClr val="windowText" lastClr="000000"/>
                </a:solidFill>
                <a:latin typeface="Arial" panose="020B0604020202020204" pitchFamily="7" charset="0"/>
                <a:ea typeface="+mn-ea"/>
                <a:cs typeface="Arial" panose="020B0604020202020204" pitchFamily="7" charset="0"/>
              </a:rPr>
              <a:t> 05/08/2022</a:t>
            </a:r>
            <a:endParaRPr lang="es-HN" sz="1100" b="0" i="0">
              <a:solidFill>
                <a:sysClr val="windowText" lastClr="000000"/>
              </a:solidFill>
              <a:latin typeface="Arial" panose="020B0604020202020204" pitchFamily="7" charset="0"/>
              <a:ea typeface="+mn-ea"/>
              <a:cs typeface="Arial" panose="020B0604020202020204" pitchFamily="7" charset="0"/>
            </a:endParaRPr>
          </a:p>
        </xdr:txBody>
      </xdr:sp>
      <xdr:sp macro="" textlink="">
        <xdr:nvSpPr>
          <xdr:cNvPr id="7" name="TextBox 7">
            <a:extLst>
              <a:ext uri="{FF2B5EF4-FFF2-40B4-BE49-F238E27FC236}">
                <a16:creationId xmlns:a16="http://schemas.microsoft.com/office/drawing/2014/main" id="{023607FE-6E3D-4864-A732-ABD953547A87}"/>
              </a:ext>
            </a:extLst>
          </xdr:cNvPr>
          <xdr:cNvSpPr txBox="1">
            <a:spLocks noChangeAspect="1"/>
          </xdr:cNvSpPr>
        </xdr:nvSpPr>
        <xdr:spPr>
          <a:xfrm>
            <a:off x="4182353" y="218999"/>
            <a:ext cx="1227307" cy="164122"/>
          </a:xfrm>
          <a:prstGeom prst="rect">
            <a:avLst/>
          </a:prstGeom>
          <a:solidFill>
            <a:schemeClr val="lt1"/>
          </a:solidFill>
          <a:ln w="12700" cap="sq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HN" sz="1100" b="0" i="0">
                <a:solidFill>
                  <a:sysClr val="windowText" lastClr="000000"/>
                </a:solidFill>
                <a:latin typeface="Arial" panose="020B0604020202020204" pitchFamily="7" charset="0"/>
                <a:cs typeface="Arial" panose="020B0604020202020204" pitchFamily="7" charset="0"/>
              </a:rPr>
              <a:t>VERSIÓN</a:t>
            </a:r>
            <a:r>
              <a:rPr lang="es-HN" sz="1100" b="0" i="0" baseline="0">
                <a:solidFill>
                  <a:sysClr val="windowText" lastClr="000000"/>
                </a:solidFill>
                <a:latin typeface="Arial" panose="020B0604020202020204" pitchFamily="7" charset="0"/>
                <a:cs typeface="Arial" panose="020B0604020202020204" pitchFamily="7" charset="0"/>
              </a:rPr>
              <a:t>: 02</a:t>
            </a:r>
            <a:endParaRPr lang="es-HN" sz="1100" b="0" i="0">
              <a:solidFill>
                <a:sysClr val="windowText" lastClr="000000"/>
              </a:solidFill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</xdr:grpSp>
    <xdr:clientData/>
  </xdr:twoCellAnchor>
  <xdr:twoCellAnchor editAs="oneCell">
    <xdr:from>
      <xdr:col>2</xdr:col>
      <xdr:colOff>2688166</xdr:colOff>
      <xdr:row>1</xdr:row>
      <xdr:rowOff>254000</xdr:rowOff>
    </xdr:from>
    <xdr:to>
      <xdr:col>5</xdr:col>
      <xdr:colOff>526693</xdr:colOff>
      <xdr:row>2</xdr:row>
      <xdr:rowOff>419598</xdr:rowOff>
    </xdr:to>
    <xdr:pic>
      <xdr:nvPicPr>
        <xdr:cNvPr id="8" name="9 Imagen">
          <a:extLst>
            <a:ext uri="{FF2B5EF4-FFF2-40B4-BE49-F238E27FC236}">
              <a16:creationId xmlns:a16="http://schemas.microsoft.com/office/drawing/2014/main" id="{12885E0A-3B8D-4E5D-8D25-8ACFE7BAAE5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3" t="24639" r="23614" b="31302"/>
        <a:stretch>
          <a:fillRect/>
        </a:stretch>
      </xdr:blipFill>
      <xdr:spPr>
        <a:xfrm>
          <a:off x="4608406" y="254000"/>
          <a:ext cx="3187767" cy="88949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396875</xdr:colOff>
      <xdr:row>0</xdr:row>
      <xdr:rowOff>0</xdr:rowOff>
    </xdr:from>
    <xdr:to>
      <xdr:col>19</xdr:col>
      <xdr:colOff>762000</xdr:colOff>
      <xdr:row>4</xdr:row>
      <xdr:rowOff>1904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D29FB12A-1FEF-4690-968C-E65F448FCCDA}"/>
            </a:ext>
          </a:extLst>
        </xdr:cNvPr>
        <xdr:cNvGrpSpPr/>
      </xdr:nvGrpSpPr>
      <xdr:grpSpPr>
        <a:xfrm>
          <a:off x="2308333" y="0"/>
          <a:ext cx="17710311" cy="2688277"/>
          <a:chOff x="-203879" y="15761"/>
          <a:chExt cx="5668654" cy="558103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0E02353A-D61F-4CCF-9528-0A1134B1F091}"/>
              </a:ext>
            </a:extLst>
          </xdr:cNvPr>
          <xdr:cNvSpPr txBox="1">
            <a:spLocks/>
          </xdr:cNvSpPr>
        </xdr:nvSpPr>
        <xdr:spPr>
          <a:xfrm>
            <a:off x="-203879" y="19051"/>
            <a:ext cx="5668653" cy="547559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HN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" name="TextBox 4">
            <a:extLst>
              <a:ext uri="{FF2B5EF4-FFF2-40B4-BE49-F238E27FC236}">
                <a16:creationId xmlns:a16="http://schemas.microsoft.com/office/drawing/2014/main" id="{FD541902-E686-43D5-BAD5-C709F71C9CF9}"/>
              </a:ext>
            </a:extLst>
          </xdr:cNvPr>
          <xdr:cNvSpPr txBox="1"/>
        </xdr:nvSpPr>
        <xdr:spPr>
          <a:xfrm>
            <a:off x="1443573" y="19248"/>
            <a:ext cx="2728933" cy="554616"/>
          </a:xfrm>
          <a:prstGeom prst="rect">
            <a:avLst/>
          </a:prstGeom>
          <a:solidFill>
            <a:sysClr val="window" lastClr="FFFFFF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HN" sz="140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SISTEMA DE GESTIÓN DE CALIDAD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HN" sz="14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PLANIFICACIÓN Y PRESUPUESTO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HN" sz="14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Formato Acciones Formativas por Cursos, Horas y Participantes Según Modos de Formacion por Region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es-HN" sz="1100" b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TextBox 5">
            <a:extLst>
              <a:ext uri="{FF2B5EF4-FFF2-40B4-BE49-F238E27FC236}">
                <a16:creationId xmlns:a16="http://schemas.microsoft.com/office/drawing/2014/main" id="{3902FAFD-5716-42BF-8170-15ED9F98A0CE}"/>
              </a:ext>
            </a:extLst>
          </xdr:cNvPr>
          <xdr:cNvSpPr txBox="1">
            <a:spLocks noChangeAspect="1"/>
          </xdr:cNvSpPr>
        </xdr:nvSpPr>
        <xdr:spPr>
          <a:xfrm>
            <a:off x="4172504" y="15761"/>
            <a:ext cx="1292271" cy="189525"/>
          </a:xfrm>
          <a:prstGeom prst="rect">
            <a:avLst/>
          </a:prstGeom>
          <a:solidFill>
            <a:schemeClr val="lt1"/>
          </a:solidFill>
          <a:ln w="3175" cap="sq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HN" sz="1100" b="0" i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PP-FO-032</a:t>
            </a:r>
          </a:p>
        </xdr:txBody>
      </xdr:sp>
      <xdr:sp macro="" textlink="">
        <xdr:nvSpPr>
          <xdr:cNvPr id="6" name="TextBox 6">
            <a:extLst>
              <a:ext uri="{FF2B5EF4-FFF2-40B4-BE49-F238E27FC236}">
                <a16:creationId xmlns:a16="http://schemas.microsoft.com/office/drawing/2014/main" id="{4709CCC9-CE29-4F98-80E3-625644734E47}"/>
              </a:ext>
            </a:extLst>
          </xdr:cNvPr>
          <xdr:cNvSpPr txBox="1">
            <a:spLocks noChangeAspect="1"/>
          </xdr:cNvSpPr>
        </xdr:nvSpPr>
        <xdr:spPr>
          <a:xfrm>
            <a:off x="4172504" y="384090"/>
            <a:ext cx="1292270" cy="183142"/>
          </a:xfrm>
          <a:prstGeom prst="rect">
            <a:avLst/>
          </a:prstGeom>
          <a:solidFill>
            <a:schemeClr val="lt1"/>
          </a:solidFill>
          <a:ln w="6350" cap="sq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es-HN" sz="1100" b="0" i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FECHA:</a:t>
            </a:r>
            <a:r>
              <a:rPr lang="es-HN" sz="1100" b="0" i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05/08/2022</a:t>
            </a:r>
            <a:endParaRPr lang="es-HN" sz="1100" b="0" i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  <xdr:sp macro="" textlink="">
        <xdr:nvSpPr>
          <xdr:cNvPr id="7" name="TextBox 7">
            <a:extLst>
              <a:ext uri="{FF2B5EF4-FFF2-40B4-BE49-F238E27FC236}">
                <a16:creationId xmlns:a16="http://schemas.microsoft.com/office/drawing/2014/main" id="{072CAD24-84E2-4740-A4F3-02CA54192C90}"/>
              </a:ext>
            </a:extLst>
          </xdr:cNvPr>
          <xdr:cNvSpPr txBox="1">
            <a:spLocks noChangeAspect="1"/>
          </xdr:cNvSpPr>
        </xdr:nvSpPr>
        <xdr:spPr>
          <a:xfrm>
            <a:off x="4182353" y="218999"/>
            <a:ext cx="1227307" cy="164122"/>
          </a:xfrm>
          <a:prstGeom prst="rect">
            <a:avLst/>
          </a:prstGeom>
          <a:solidFill>
            <a:schemeClr val="lt1"/>
          </a:solidFill>
          <a:ln w="12700" cap="sq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HN" sz="1100" b="0" i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VERSIÓN</a:t>
            </a:r>
            <a:r>
              <a:rPr lang="es-HN" sz="1100" b="0" i="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: 02</a:t>
            </a:r>
            <a:endParaRPr lang="es-HN" sz="1100" b="0" i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oneCellAnchor>
    <xdr:from>
      <xdr:col>2</xdr:col>
      <xdr:colOff>650875</xdr:colOff>
      <xdr:row>1</xdr:row>
      <xdr:rowOff>317500</xdr:rowOff>
    </xdr:from>
    <xdr:ext cx="4603749" cy="1444625"/>
    <xdr:pic>
      <xdr:nvPicPr>
        <xdr:cNvPr id="8" name="9 Imagen">
          <a:extLst>
            <a:ext uri="{FF2B5EF4-FFF2-40B4-BE49-F238E27FC236}">
              <a16:creationId xmlns:a16="http://schemas.microsoft.com/office/drawing/2014/main" id="{6F7C1ABC-60B9-4F79-9F86-CCFFDEBD4A58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3" t="24639" r="23614" b="31302"/>
        <a:stretch/>
      </xdr:blipFill>
      <xdr:spPr bwMode="auto">
        <a:xfrm>
          <a:off x="2571115" y="317500"/>
          <a:ext cx="4603749" cy="14446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396875</xdr:colOff>
      <xdr:row>0</xdr:row>
      <xdr:rowOff>0</xdr:rowOff>
    </xdr:from>
    <xdr:to>
      <xdr:col>19</xdr:col>
      <xdr:colOff>762000</xdr:colOff>
      <xdr:row>4</xdr:row>
      <xdr:rowOff>1904</xdr:rowOff>
    </xdr:to>
    <xdr:grpSp>
      <xdr:nvGrpSpPr>
        <xdr:cNvPr id="16" name="Group 1">
          <a:extLst>
            <a:ext uri="{FF2B5EF4-FFF2-40B4-BE49-F238E27FC236}">
              <a16:creationId xmlns:a16="http://schemas.microsoft.com/office/drawing/2014/main" id="{E359AF7E-7E2D-4BFA-880B-C65115E1A8C4}"/>
            </a:ext>
          </a:extLst>
        </xdr:cNvPr>
        <xdr:cNvGrpSpPr/>
      </xdr:nvGrpSpPr>
      <xdr:grpSpPr>
        <a:xfrm>
          <a:off x="396875" y="0"/>
          <a:ext cx="17642010" cy="2683558"/>
          <a:chOff x="-203879" y="15761"/>
          <a:chExt cx="5668654" cy="558103"/>
        </a:xfrm>
      </xdr:grpSpPr>
      <xdr:sp macro="" textlink="">
        <xdr:nvSpPr>
          <xdr:cNvPr id="17" name="TextBox 2">
            <a:extLst>
              <a:ext uri="{FF2B5EF4-FFF2-40B4-BE49-F238E27FC236}">
                <a16:creationId xmlns:a16="http://schemas.microsoft.com/office/drawing/2014/main" id="{41CD46CC-139B-46AC-8D95-2C391C96D1AF}"/>
              </a:ext>
            </a:extLst>
          </xdr:cNvPr>
          <xdr:cNvSpPr txBox="1">
            <a:spLocks/>
          </xdr:cNvSpPr>
        </xdr:nvSpPr>
        <xdr:spPr>
          <a:xfrm>
            <a:off x="-203879" y="19051"/>
            <a:ext cx="5668653" cy="547559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HN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8" name="TextBox 4">
            <a:extLst>
              <a:ext uri="{FF2B5EF4-FFF2-40B4-BE49-F238E27FC236}">
                <a16:creationId xmlns:a16="http://schemas.microsoft.com/office/drawing/2014/main" id="{38299365-5F7C-497C-A971-F581CEDB1420}"/>
              </a:ext>
            </a:extLst>
          </xdr:cNvPr>
          <xdr:cNvSpPr txBox="1"/>
        </xdr:nvSpPr>
        <xdr:spPr>
          <a:xfrm>
            <a:off x="1443573" y="19248"/>
            <a:ext cx="2728933" cy="554616"/>
          </a:xfrm>
          <a:prstGeom prst="rect">
            <a:avLst/>
          </a:prstGeom>
          <a:solidFill>
            <a:sysClr val="window" lastClr="FFFFFF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HN" sz="140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SISTEMA DE GESTIÓN DE CALIDAD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HN" sz="14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PLANIFICACIÓN Y PRESUPUESTO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HN" sz="14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Formato Acciones Formativas por Cursos, Horas y Participantes Según Modos de Formacion por Region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es-HN" sz="1100" b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9" name="TextBox 5">
            <a:extLst>
              <a:ext uri="{FF2B5EF4-FFF2-40B4-BE49-F238E27FC236}">
                <a16:creationId xmlns:a16="http://schemas.microsoft.com/office/drawing/2014/main" id="{7911F97D-9598-4300-8D17-299F6E4A4C73}"/>
              </a:ext>
            </a:extLst>
          </xdr:cNvPr>
          <xdr:cNvSpPr txBox="1">
            <a:spLocks noChangeAspect="1"/>
          </xdr:cNvSpPr>
        </xdr:nvSpPr>
        <xdr:spPr>
          <a:xfrm>
            <a:off x="4172504" y="15761"/>
            <a:ext cx="1292271" cy="189525"/>
          </a:xfrm>
          <a:prstGeom prst="rect">
            <a:avLst/>
          </a:prstGeom>
          <a:solidFill>
            <a:schemeClr val="lt1"/>
          </a:solidFill>
          <a:ln w="3175" cap="sq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HN" sz="1100" b="0" i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PP-FO-032</a:t>
            </a:r>
          </a:p>
        </xdr:txBody>
      </xdr:sp>
      <xdr:sp macro="" textlink="">
        <xdr:nvSpPr>
          <xdr:cNvPr id="20" name="TextBox 6">
            <a:extLst>
              <a:ext uri="{FF2B5EF4-FFF2-40B4-BE49-F238E27FC236}">
                <a16:creationId xmlns:a16="http://schemas.microsoft.com/office/drawing/2014/main" id="{5F548CB1-F22F-4B52-8632-13849285CDCF}"/>
              </a:ext>
            </a:extLst>
          </xdr:cNvPr>
          <xdr:cNvSpPr txBox="1">
            <a:spLocks noChangeAspect="1"/>
          </xdr:cNvSpPr>
        </xdr:nvSpPr>
        <xdr:spPr>
          <a:xfrm>
            <a:off x="4172504" y="384090"/>
            <a:ext cx="1292270" cy="183142"/>
          </a:xfrm>
          <a:prstGeom prst="rect">
            <a:avLst/>
          </a:prstGeom>
          <a:solidFill>
            <a:schemeClr val="lt1"/>
          </a:solidFill>
          <a:ln w="6350" cap="sq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es-HN" sz="1100" b="0" i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FECHA:</a:t>
            </a:r>
            <a:r>
              <a:rPr lang="es-HN" sz="1100" b="0" i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05/08/2022</a:t>
            </a:r>
            <a:endParaRPr lang="es-HN" sz="1100" b="0" i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  <xdr:sp macro="" textlink="">
        <xdr:nvSpPr>
          <xdr:cNvPr id="21" name="TextBox 7">
            <a:extLst>
              <a:ext uri="{FF2B5EF4-FFF2-40B4-BE49-F238E27FC236}">
                <a16:creationId xmlns:a16="http://schemas.microsoft.com/office/drawing/2014/main" id="{C2128B6B-026D-4A6F-8439-60D4C896CD40}"/>
              </a:ext>
            </a:extLst>
          </xdr:cNvPr>
          <xdr:cNvSpPr txBox="1">
            <a:spLocks noChangeAspect="1"/>
          </xdr:cNvSpPr>
        </xdr:nvSpPr>
        <xdr:spPr>
          <a:xfrm>
            <a:off x="4182353" y="218999"/>
            <a:ext cx="1227307" cy="164122"/>
          </a:xfrm>
          <a:prstGeom prst="rect">
            <a:avLst/>
          </a:prstGeom>
          <a:solidFill>
            <a:schemeClr val="lt1"/>
          </a:solidFill>
          <a:ln w="12700" cap="sq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HN" sz="1100" b="0" i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VERSIÓN</a:t>
            </a:r>
            <a:r>
              <a:rPr lang="es-HN" sz="1100" b="0" i="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: 02</a:t>
            </a:r>
            <a:endParaRPr lang="es-HN" sz="1100" b="0" i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oneCellAnchor>
    <xdr:from>
      <xdr:col>0</xdr:col>
      <xdr:colOff>650875</xdr:colOff>
      <xdr:row>1</xdr:row>
      <xdr:rowOff>317500</xdr:rowOff>
    </xdr:from>
    <xdr:ext cx="4603749" cy="1444625"/>
    <xdr:pic>
      <xdr:nvPicPr>
        <xdr:cNvPr id="22" name="9 Imagen">
          <a:extLst>
            <a:ext uri="{FF2B5EF4-FFF2-40B4-BE49-F238E27FC236}">
              <a16:creationId xmlns:a16="http://schemas.microsoft.com/office/drawing/2014/main" id="{57F14CA7-2178-4C0B-8111-22F5BF85FFF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3" t="24639" r="23614" b="31302"/>
        <a:stretch/>
      </xdr:blipFill>
      <xdr:spPr bwMode="auto">
        <a:xfrm>
          <a:off x="650875" y="317500"/>
          <a:ext cx="4603749" cy="14446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Documentos%20Estadistica/Institucional/REPORTES%20INFOP%20OFICIALES%202023%20A%20DICIEMBRE%20OFICIALES%20ACT%20INFOP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p/Desktop/OFICIALES%20DICIEMBRE%2023/CENTRO%20OF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ownloads/REPORTES%20DICIEMBRE%20OFICIAL%202024%20(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P/Desktop/backup/Desktop/A&#209;O%202024/DICIEMBRE%202024/CFPI%20CENTRO%20%2010%20DE%20enero%20ultima%20ac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P/Desktop/backup/Desktop/A&#209;O%202024/DICIEMBRE%202024/SUR%20DIC%20OFICIAL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ownloads/OLANCHO%20DIC%20OFICI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ONALES"/>
      <sheetName val="PROGRAMADO VS EJECUT"/>
      <sheetName val="SECTORES ECONOMICOS"/>
      <sheetName val="MODOS DE FORMACION"/>
      <sheetName val="EJECUCION MENSUAL X REGION"/>
      <sheetName val="PROGRAMAS"/>
      <sheetName val="CERTIFICACION "/>
    </sheetNames>
    <sheetDataSet>
      <sheetData sheetId="0">
        <row r="8">
          <cell r="B8">
            <v>433036.5</v>
          </cell>
          <cell r="C8">
            <v>10401</v>
          </cell>
          <cell r="D8">
            <v>10326</v>
          </cell>
          <cell r="E8" t="e">
            <v>#REF!</v>
          </cell>
          <cell r="F8" t="e">
            <v>#REF!</v>
          </cell>
          <cell r="G8">
            <v>136334</v>
          </cell>
          <cell r="H8">
            <v>195027</v>
          </cell>
          <cell r="I8">
            <v>331361</v>
          </cell>
          <cell r="J8">
            <v>119070</v>
          </cell>
          <cell r="K8">
            <v>165073</v>
          </cell>
          <cell r="L8">
            <v>284143</v>
          </cell>
          <cell r="M8">
            <v>1418</v>
          </cell>
          <cell r="N8">
            <v>2126</v>
          </cell>
          <cell r="O8">
            <v>3544</v>
          </cell>
          <cell r="P8">
            <v>14751</v>
          </cell>
          <cell r="Q8">
            <v>27724</v>
          </cell>
          <cell r="R8">
            <v>42475</v>
          </cell>
        </row>
      </sheetData>
      <sheetData sheetId="1" refreshError="1"/>
      <sheetData sheetId="2">
        <row r="8">
          <cell r="L8">
            <v>284143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DADES"/>
      <sheetName val="MODOS"/>
      <sheetName val="SCETORES"/>
      <sheetName val="PP-FO-058"/>
    </sheetNames>
    <sheetDataSet>
      <sheetData sheetId="0" refreshError="1"/>
      <sheetData sheetId="1" refreshError="1">
        <row r="27">
          <cell r="B27">
            <v>121572</v>
          </cell>
          <cell r="C27">
            <v>3533</v>
          </cell>
          <cell r="D27">
            <v>3533</v>
          </cell>
          <cell r="E27">
            <v>119181867</v>
          </cell>
          <cell r="F27">
            <v>119267828</v>
          </cell>
          <cell r="G27">
            <v>68567</v>
          </cell>
          <cell r="H27">
            <v>124454</v>
          </cell>
          <cell r="I27">
            <v>193021</v>
          </cell>
          <cell r="J27">
            <v>54027</v>
          </cell>
          <cell r="K27">
            <v>96534</v>
          </cell>
          <cell r="L27">
            <v>150561</v>
          </cell>
          <cell r="M27">
            <v>421</v>
          </cell>
          <cell r="N27">
            <v>830</v>
          </cell>
          <cell r="O27">
            <v>1251</v>
          </cell>
          <cell r="P27">
            <v>14123</v>
          </cell>
          <cell r="Q27">
            <v>27086</v>
          </cell>
          <cell r="R27">
            <v>41209</v>
          </cell>
        </row>
      </sheetData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ONALES"/>
      <sheetName val="SECTORES ECONOMICOS"/>
      <sheetName val="EJECUCION MENSUAL X REGION"/>
      <sheetName val="MODOS DE FORMACION"/>
      <sheetName val="PRORAMAS AG"/>
    </sheetNames>
    <sheetDataSet>
      <sheetData sheetId="0">
        <row r="8">
          <cell r="B8">
            <v>449095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P (2)"/>
      <sheetName val="6106"/>
      <sheetName val="MODOS"/>
      <sheetName val="6203"/>
      <sheetName val="6204"/>
      <sheetName val="CIERRES"/>
      <sheetName val="6205"/>
      <sheetName val="6206"/>
      <sheetName val="6207"/>
      <sheetName val="6208"/>
      <sheetName val="6209"/>
      <sheetName val="6210"/>
      <sheetName val="6211"/>
      <sheetName val="6212"/>
      <sheetName val="6213"/>
      <sheetName val="Hoja2"/>
    </sheetNames>
    <sheetDataSet>
      <sheetData sheetId="0"/>
      <sheetData sheetId="1"/>
      <sheetData sheetId="2">
        <row r="13">
          <cell r="C13">
            <v>27061.5</v>
          </cell>
        </row>
        <row r="23">
          <cell r="C23">
            <v>887</v>
          </cell>
        </row>
        <row r="30">
          <cell r="C30">
            <v>149203</v>
          </cell>
        </row>
        <row r="67">
          <cell r="C67">
            <v>66908</v>
          </cell>
        </row>
        <row r="95">
          <cell r="C95">
            <v>1583</v>
          </cell>
        </row>
        <row r="110">
          <cell r="C110">
            <v>9438</v>
          </cell>
        </row>
        <row r="114">
          <cell r="C114">
            <v>7676</v>
          </cell>
        </row>
      </sheetData>
      <sheetData sheetId="3"/>
      <sheetData sheetId="4"/>
      <sheetData sheetId="5">
        <row r="10">
          <cell r="B10">
            <v>269392.5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-FO-041 UNIDADES"/>
      <sheetName val="PP-FO-042 SECTORES"/>
      <sheetName val="PP-FO-043 MODOS"/>
      <sheetName val="PP-FO-051 (2) PRODUCTOS"/>
    </sheetNames>
    <sheetDataSet>
      <sheetData sheetId="0">
        <row r="8">
          <cell r="D8">
            <v>23617</v>
          </cell>
        </row>
      </sheetData>
      <sheetData sheetId="1">
        <row r="12">
          <cell r="C12">
            <v>7057</v>
          </cell>
        </row>
      </sheetData>
      <sheetData sheetId="2">
        <row r="13">
          <cell r="C13">
            <v>12436</v>
          </cell>
        </row>
        <row r="26">
          <cell r="C26">
            <v>8045</v>
          </cell>
        </row>
        <row r="31">
          <cell r="C31">
            <v>772</v>
          </cell>
        </row>
      </sheetData>
      <sheetData sheetId="3">
        <row r="7">
          <cell r="C7">
            <v>7321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221 INDUSTRIA"/>
      <sheetName val="10210 ACC FOR"/>
      <sheetName val="10211 CEFEDH CATACAMAS"/>
      <sheetName val="10212 CEFEDEH SMC"/>
      <sheetName val="10213 UAPA JUTI"/>
      <sheetName val="3.1 - UNIDAD EJECUTORA"/>
      <sheetName val="Hoja1"/>
    </sheetNames>
    <sheetDataSet>
      <sheetData sheetId="0"/>
      <sheetData sheetId="1"/>
      <sheetData sheetId="2"/>
      <sheetData sheetId="3"/>
      <sheetData sheetId="4"/>
      <sheetData sheetId="5">
        <row r="25">
          <cell r="C25">
            <v>16428</v>
          </cell>
        </row>
        <row r="52">
          <cell r="C52">
            <v>10100</v>
          </cell>
        </row>
        <row r="68">
          <cell r="C68">
            <v>3001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37D22-92C4-4D6F-99CD-E349FC76EC68}">
  <dimension ref="A1:WUT199"/>
  <sheetViews>
    <sheetView tabSelected="1" topLeftCell="B2" zoomScale="73" zoomScaleNormal="73" workbookViewId="0">
      <selection activeCell="I123" sqref="I123"/>
    </sheetView>
  </sheetViews>
  <sheetFormatPr baseColWidth="10" defaultColWidth="14" defaultRowHeight="15"/>
  <cols>
    <col min="1" max="2" width="14" style="147"/>
    <col min="3" max="3" width="60.44140625" style="164" customWidth="1"/>
    <col min="4" max="4" width="13.6640625" style="164" customWidth="1"/>
    <col min="5" max="6" width="13.6640625" style="165" customWidth="1"/>
    <col min="7" max="8" width="13.6640625" style="165" hidden="1" customWidth="1"/>
    <col min="9" max="20" width="13.6640625" style="165" customWidth="1"/>
    <col min="21" max="236" width="14" style="164"/>
    <col min="237" max="237" width="60.44140625" style="164" customWidth="1"/>
    <col min="238" max="238" width="16" style="164" customWidth="1"/>
    <col min="239" max="240" width="11.109375" style="164" customWidth="1"/>
    <col min="241" max="242" width="14" style="164" hidden="1" customWidth="1"/>
    <col min="243" max="243" width="11.44140625" style="164" customWidth="1"/>
    <col min="244" max="244" width="13" style="164" customWidth="1"/>
    <col min="245" max="245" width="12.33203125" style="164" customWidth="1"/>
    <col min="246" max="247" width="11.44140625" style="164" customWidth="1"/>
    <col min="248" max="248" width="12" style="164" customWidth="1"/>
    <col min="249" max="249" width="10.33203125" style="164" customWidth="1"/>
    <col min="250" max="250" width="10" style="164" customWidth="1"/>
    <col min="251" max="251" width="9.44140625" style="164" customWidth="1"/>
    <col min="252" max="252" width="8.6640625" style="164" customWidth="1"/>
    <col min="253" max="254" width="10.109375" style="164" customWidth="1"/>
    <col min="255" max="492" width="14" style="164"/>
    <col min="493" max="493" width="60.44140625" style="164" customWidth="1"/>
    <col min="494" max="494" width="16" style="164" customWidth="1"/>
    <col min="495" max="496" width="11.109375" style="164" customWidth="1"/>
    <col min="497" max="498" width="14" style="164" hidden="1" customWidth="1"/>
    <col min="499" max="499" width="11.44140625" style="164" customWidth="1"/>
    <col min="500" max="500" width="13" style="164" customWidth="1"/>
    <col min="501" max="501" width="12.33203125" style="164" customWidth="1"/>
    <col min="502" max="503" width="11.44140625" style="164" customWidth="1"/>
    <col min="504" max="504" width="12" style="164" customWidth="1"/>
    <col min="505" max="505" width="10.33203125" style="164" customWidth="1"/>
    <col min="506" max="506" width="10" style="164" customWidth="1"/>
    <col min="507" max="507" width="9.44140625" style="164" customWidth="1"/>
    <col min="508" max="508" width="8.6640625" style="164" customWidth="1"/>
    <col min="509" max="510" width="10.109375" style="164" customWidth="1"/>
    <col min="511" max="748" width="14" style="164"/>
    <col min="749" max="749" width="60.44140625" style="164" customWidth="1"/>
    <col min="750" max="750" width="16" style="164" customWidth="1"/>
    <col min="751" max="752" width="11.109375" style="164" customWidth="1"/>
    <col min="753" max="754" width="14" style="164" hidden="1" customWidth="1"/>
    <col min="755" max="755" width="11.44140625" style="164" customWidth="1"/>
    <col min="756" max="756" width="13" style="164" customWidth="1"/>
    <col min="757" max="757" width="12.33203125" style="164" customWidth="1"/>
    <col min="758" max="759" width="11.44140625" style="164" customWidth="1"/>
    <col min="760" max="760" width="12" style="164" customWidth="1"/>
    <col min="761" max="761" width="10.33203125" style="164" customWidth="1"/>
    <col min="762" max="762" width="10" style="164" customWidth="1"/>
    <col min="763" max="763" width="9.44140625" style="164" customWidth="1"/>
    <col min="764" max="764" width="8.6640625" style="164" customWidth="1"/>
    <col min="765" max="766" width="10.109375" style="164" customWidth="1"/>
    <col min="767" max="1004" width="14" style="164"/>
    <col min="1005" max="1005" width="60.44140625" style="164" customWidth="1"/>
    <col min="1006" max="1006" width="16" style="164" customWidth="1"/>
    <col min="1007" max="1008" width="11.109375" style="164" customWidth="1"/>
    <col min="1009" max="1010" width="14" style="164" hidden="1" customWidth="1"/>
    <col min="1011" max="1011" width="11.44140625" style="164" customWidth="1"/>
    <col min="1012" max="1012" width="13" style="164" customWidth="1"/>
    <col min="1013" max="1013" width="12.33203125" style="164" customWidth="1"/>
    <col min="1014" max="1015" width="11.44140625" style="164" customWidth="1"/>
    <col min="1016" max="1016" width="12" style="164" customWidth="1"/>
    <col min="1017" max="1017" width="10.33203125" style="164" customWidth="1"/>
    <col min="1018" max="1018" width="10" style="164" customWidth="1"/>
    <col min="1019" max="1019" width="9.44140625" style="164" customWidth="1"/>
    <col min="1020" max="1020" width="8.6640625" style="164" customWidth="1"/>
    <col min="1021" max="1022" width="10.109375" style="164" customWidth="1"/>
    <col min="1023" max="1260" width="14" style="164"/>
    <col min="1261" max="1261" width="60.44140625" style="164" customWidth="1"/>
    <col min="1262" max="1262" width="16" style="164" customWidth="1"/>
    <col min="1263" max="1264" width="11.109375" style="164" customWidth="1"/>
    <col min="1265" max="1266" width="14" style="164" hidden="1" customWidth="1"/>
    <col min="1267" max="1267" width="11.44140625" style="164" customWidth="1"/>
    <col min="1268" max="1268" width="13" style="164" customWidth="1"/>
    <col min="1269" max="1269" width="12.33203125" style="164" customWidth="1"/>
    <col min="1270" max="1271" width="11.44140625" style="164" customWidth="1"/>
    <col min="1272" max="1272" width="12" style="164" customWidth="1"/>
    <col min="1273" max="1273" width="10.33203125" style="164" customWidth="1"/>
    <col min="1274" max="1274" width="10" style="164" customWidth="1"/>
    <col min="1275" max="1275" width="9.44140625" style="164" customWidth="1"/>
    <col min="1276" max="1276" width="8.6640625" style="164" customWidth="1"/>
    <col min="1277" max="1278" width="10.109375" style="164" customWidth="1"/>
    <col min="1279" max="1516" width="14" style="164"/>
    <col min="1517" max="1517" width="60.44140625" style="164" customWidth="1"/>
    <col min="1518" max="1518" width="16" style="164" customWidth="1"/>
    <col min="1519" max="1520" width="11.109375" style="164" customWidth="1"/>
    <col min="1521" max="1522" width="14" style="164" hidden="1" customWidth="1"/>
    <col min="1523" max="1523" width="11.44140625" style="164" customWidth="1"/>
    <col min="1524" max="1524" width="13" style="164" customWidth="1"/>
    <col min="1525" max="1525" width="12.33203125" style="164" customWidth="1"/>
    <col min="1526" max="1527" width="11.44140625" style="164" customWidth="1"/>
    <col min="1528" max="1528" width="12" style="164" customWidth="1"/>
    <col min="1529" max="1529" width="10.33203125" style="164" customWidth="1"/>
    <col min="1530" max="1530" width="10" style="164" customWidth="1"/>
    <col min="1531" max="1531" width="9.44140625" style="164" customWidth="1"/>
    <col min="1532" max="1532" width="8.6640625" style="164" customWidth="1"/>
    <col min="1533" max="1534" width="10.109375" style="164" customWidth="1"/>
    <col min="1535" max="1772" width="14" style="164"/>
    <col min="1773" max="1773" width="60.44140625" style="164" customWidth="1"/>
    <col min="1774" max="1774" width="16" style="164" customWidth="1"/>
    <col min="1775" max="1776" width="11.109375" style="164" customWidth="1"/>
    <col min="1777" max="1778" width="14" style="164" hidden="1" customWidth="1"/>
    <col min="1779" max="1779" width="11.44140625" style="164" customWidth="1"/>
    <col min="1780" max="1780" width="13" style="164" customWidth="1"/>
    <col min="1781" max="1781" width="12.33203125" style="164" customWidth="1"/>
    <col min="1782" max="1783" width="11.44140625" style="164" customWidth="1"/>
    <col min="1784" max="1784" width="12" style="164" customWidth="1"/>
    <col min="1785" max="1785" width="10.33203125" style="164" customWidth="1"/>
    <col min="1786" max="1786" width="10" style="164" customWidth="1"/>
    <col min="1787" max="1787" width="9.44140625" style="164" customWidth="1"/>
    <col min="1788" max="1788" width="8.6640625" style="164" customWidth="1"/>
    <col min="1789" max="1790" width="10.109375" style="164" customWidth="1"/>
    <col min="1791" max="2028" width="14" style="164"/>
    <col min="2029" max="2029" width="60.44140625" style="164" customWidth="1"/>
    <col min="2030" max="2030" width="16" style="164" customWidth="1"/>
    <col min="2031" max="2032" width="11.109375" style="164" customWidth="1"/>
    <col min="2033" max="2034" width="14" style="164" hidden="1" customWidth="1"/>
    <col min="2035" max="2035" width="11.44140625" style="164" customWidth="1"/>
    <col min="2036" max="2036" width="13" style="164" customWidth="1"/>
    <col min="2037" max="2037" width="12.33203125" style="164" customWidth="1"/>
    <col min="2038" max="2039" width="11.44140625" style="164" customWidth="1"/>
    <col min="2040" max="2040" width="12" style="164" customWidth="1"/>
    <col min="2041" max="2041" width="10.33203125" style="164" customWidth="1"/>
    <col min="2042" max="2042" width="10" style="164" customWidth="1"/>
    <col min="2043" max="2043" width="9.44140625" style="164" customWidth="1"/>
    <col min="2044" max="2044" width="8.6640625" style="164" customWidth="1"/>
    <col min="2045" max="2046" width="10.109375" style="164" customWidth="1"/>
    <col min="2047" max="2284" width="14" style="164"/>
    <col min="2285" max="2285" width="60.44140625" style="164" customWidth="1"/>
    <col min="2286" max="2286" width="16" style="164" customWidth="1"/>
    <col min="2287" max="2288" width="11.109375" style="164" customWidth="1"/>
    <col min="2289" max="2290" width="14" style="164" hidden="1" customWidth="1"/>
    <col min="2291" max="2291" width="11.44140625" style="164" customWidth="1"/>
    <col min="2292" max="2292" width="13" style="164" customWidth="1"/>
    <col min="2293" max="2293" width="12.33203125" style="164" customWidth="1"/>
    <col min="2294" max="2295" width="11.44140625" style="164" customWidth="1"/>
    <col min="2296" max="2296" width="12" style="164" customWidth="1"/>
    <col min="2297" max="2297" width="10.33203125" style="164" customWidth="1"/>
    <col min="2298" max="2298" width="10" style="164" customWidth="1"/>
    <col min="2299" max="2299" width="9.44140625" style="164" customWidth="1"/>
    <col min="2300" max="2300" width="8.6640625" style="164" customWidth="1"/>
    <col min="2301" max="2302" width="10.109375" style="164" customWidth="1"/>
    <col min="2303" max="2540" width="14" style="164"/>
    <col min="2541" max="2541" width="60.44140625" style="164" customWidth="1"/>
    <col min="2542" max="2542" width="16" style="164" customWidth="1"/>
    <col min="2543" max="2544" width="11.109375" style="164" customWidth="1"/>
    <col min="2545" max="2546" width="14" style="164" hidden="1" customWidth="1"/>
    <col min="2547" max="2547" width="11.44140625" style="164" customWidth="1"/>
    <col min="2548" max="2548" width="13" style="164" customWidth="1"/>
    <col min="2549" max="2549" width="12.33203125" style="164" customWidth="1"/>
    <col min="2550" max="2551" width="11.44140625" style="164" customWidth="1"/>
    <col min="2552" max="2552" width="12" style="164" customWidth="1"/>
    <col min="2553" max="2553" width="10.33203125" style="164" customWidth="1"/>
    <col min="2554" max="2554" width="10" style="164" customWidth="1"/>
    <col min="2555" max="2555" width="9.44140625" style="164" customWidth="1"/>
    <col min="2556" max="2556" width="8.6640625" style="164" customWidth="1"/>
    <col min="2557" max="2558" width="10.109375" style="164" customWidth="1"/>
    <col min="2559" max="2796" width="14" style="164"/>
    <col min="2797" max="2797" width="60.44140625" style="164" customWidth="1"/>
    <col min="2798" max="2798" width="16" style="164" customWidth="1"/>
    <col min="2799" max="2800" width="11.109375" style="164" customWidth="1"/>
    <col min="2801" max="2802" width="14" style="164" hidden="1" customWidth="1"/>
    <col min="2803" max="2803" width="11.44140625" style="164" customWidth="1"/>
    <col min="2804" max="2804" width="13" style="164" customWidth="1"/>
    <col min="2805" max="2805" width="12.33203125" style="164" customWidth="1"/>
    <col min="2806" max="2807" width="11.44140625" style="164" customWidth="1"/>
    <col min="2808" max="2808" width="12" style="164" customWidth="1"/>
    <col min="2809" max="2809" width="10.33203125" style="164" customWidth="1"/>
    <col min="2810" max="2810" width="10" style="164" customWidth="1"/>
    <col min="2811" max="2811" width="9.44140625" style="164" customWidth="1"/>
    <col min="2812" max="2812" width="8.6640625" style="164" customWidth="1"/>
    <col min="2813" max="2814" width="10.109375" style="164" customWidth="1"/>
    <col min="2815" max="3052" width="14" style="164"/>
    <col min="3053" max="3053" width="60.44140625" style="164" customWidth="1"/>
    <col min="3054" max="3054" width="16" style="164" customWidth="1"/>
    <col min="3055" max="3056" width="11.109375" style="164" customWidth="1"/>
    <col min="3057" max="3058" width="14" style="164" hidden="1" customWidth="1"/>
    <col min="3059" max="3059" width="11.44140625" style="164" customWidth="1"/>
    <col min="3060" max="3060" width="13" style="164" customWidth="1"/>
    <col min="3061" max="3061" width="12.33203125" style="164" customWidth="1"/>
    <col min="3062" max="3063" width="11.44140625" style="164" customWidth="1"/>
    <col min="3064" max="3064" width="12" style="164" customWidth="1"/>
    <col min="3065" max="3065" width="10.33203125" style="164" customWidth="1"/>
    <col min="3066" max="3066" width="10" style="164" customWidth="1"/>
    <col min="3067" max="3067" width="9.44140625" style="164" customWidth="1"/>
    <col min="3068" max="3068" width="8.6640625" style="164" customWidth="1"/>
    <col min="3069" max="3070" width="10.109375" style="164" customWidth="1"/>
    <col min="3071" max="3308" width="14" style="164"/>
    <col min="3309" max="3309" width="60.44140625" style="164" customWidth="1"/>
    <col min="3310" max="3310" width="16" style="164" customWidth="1"/>
    <col min="3311" max="3312" width="11.109375" style="164" customWidth="1"/>
    <col min="3313" max="3314" width="14" style="164" hidden="1" customWidth="1"/>
    <col min="3315" max="3315" width="11.44140625" style="164" customWidth="1"/>
    <col min="3316" max="3316" width="13" style="164" customWidth="1"/>
    <col min="3317" max="3317" width="12.33203125" style="164" customWidth="1"/>
    <col min="3318" max="3319" width="11.44140625" style="164" customWidth="1"/>
    <col min="3320" max="3320" width="12" style="164" customWidth="1"/>
    <col min="3321" max="3321" width="10.33203125" style="164" customWidth="1"/>
    <col min="3322" max="3322" width="10" style="164" customWidth="1"/>
    <col min="3323" max="3323" width="9.44140625" style="164" customWidth="1"/>
    <col min="3324" max="3324" width="8.6640625" style="164" customWidth="1"/>
    <col min="3325" max="3326" width="10.109375" style="164" customWidth="1"/>
    <col min="3327" max="3564" width="14" style="164"/>
    <col min="3565" max="3565" width="60.44140625" style="164" customWidth="1"/>
    <col min="3566" max="3566" width="16" style="164" customWidth="1"/>
    <col min="3567" max="3568" width="11.109375" style="164" customWidth="1"/>
    <col min="3569" max="3570" width="14" style="164" hidden="1" customWidth="1"/>
    <col min="3571" max="3571" width="11.44140625" style="164" customWidth="1"/>
    <col min="3572" max="3572" width="13" style="164" customWidth="1"/>
    <col min="3573" max="3573" width="12.33203125" style="164" customWidth="1"/>
    <col min="3574" max="3575" width="11.44140625" style="164" customWidth="1"/>
    <col min="3576" max="3576" width="12" style="164" customWidth="1"/>
    <col min="3577" max="3577" width="10.33203125" style="164" customWidth="1"/>
    <col min="3578" max="3578" width="10" style="164" customWidth="1"/>
    <col min="3579" max="3579" width="9.44140625" style="164" customWidth="1"/>
    <col min="3580" max="3580" width="8.6640625" style="164" customWidth="1"/>
    <col min="3581" max="3582" width="10.109375" style="164" customWidth="1"/>
    <col min="3583" max="3820" width="14" style="164"/>
    <col min="3821" max="3821" width="60.44140625" style="164" customWidth="1"/>
    <col min="3822" max="3822" width="16" style="164" customWidth="1"/>
    <col min="3823" max="3824" width="11.109375" style="164" customWidth="1"/>
    <col min="3825" max="3826" width="14" style="164" hidden="1" customWidth="1"/>
    <col min="3827" max="3827" width="11.44140625" style="164" customWidth="1"/>
    <col min="3828" max="3828" width="13" style="164" customWidth="1"/>
    <col min="3829" max="3829" width="12.33203125" style="164" customWidth="1"/>
    <col min="3830" max="3831" width="11.44140625" style="164" customWidth="1"/>
    <col min="3832" max="3832" width="12" style="164" customWidth="1"/>
    <col min="3833" max="3833" width="10.33203125" style="164" customWidth="1"/>
    <col min="3834" max="3834" width="10" style="164" customWidth="1"/>
    <col min="3835" max="3835" width="9.44140625" style="164" customWidth="1"/>
    <col min="3836" max="3836" width="8.6640625" style="164" customWidth="1"/>
    <col min="3837" max="3838" width="10.109375" style="164" customWidth="1"/>
    <col min="3839" max="4076" width="14" style="164"/>
    <col min="4077" max="4077" width="60.44140625" style="164" customWidth="1"/>
    <col min="4078" max="4078" width="16" style="164" customWidth="1"/>
    <col min="4079" max="4080" width="11.109375" style="164" customWidth="1"/>
    <col min="4081" max="4082" width="14" style="164" hidden="1" customWidth="1"/>
    <col min="4083" max="4083" width="11.44140625" style="164" customWidth="1"/>
    <col min="4084" max="4084" width="13" style="164" customWidth="1"/>
    <col min="4085" max="4085" width="12.33203125" style="164" customWidth="1"/>
    <col min="4086" max="4087" width="11.44140625" style="164" customWidth="1"/>
    <col min="4088" max="4088" width="12" style="164" customWidth="1"/>
    <col min="4089" max="4089" width="10.33203125" style="164" customWidth="1"/>
    <col min="4090" max="4090" width="10" style="164" customWidth="1"/>
    <col min="4091" max="4091" width="9.44140625" style="164" customWidth="1"/>
    <col min="4092" max="4092" width="8.6640625" style="164" customWidth="1"/>
    <col min="4093" max="4094" width="10.109375" style="164" customWidth="1"/>
    <col min="4095" max="4332" width="14" style="164"/>
    <col min="4333" max="4333" width="60.44140625" style="164" customWidth="1"/>
    <col min="4334" max="4334" width="16" style="164" customWidth="1"/>
    <col min="4335" max="4336" width="11.109375" style="164" customWidth="1"/>
    <col min="4337" max="4338" width="14" style="164" hidden="1" customWidth="1"/>
    <col min="4339" max="4339" width="11.44140625" style="164" customWidth="1"/>
    <col min="4340" max="4340" width="13" style="164" customWidth="1"/>
    <col min="4341" max="4341" width="12.33203125" style="164" customWidth="1"/>
    <col min="4342" max="4343" width="11.44140625" style="164" customWidth="1"/>
    <col min="4344" max="4344" width="12" style="164" customWidth="1"/>
    <col min="4345" max="4345" width="10.33203125" style="164" customWidth="1"/>
    <col min="4346" max="4346" width="10" style="164" customWidth="1"/>
    <col min="4347" max="4347" width="9.44140625" style="164" customWidth="1"/>
    <col min="4348" max="4348" width="8.6640625" style="164" customWidth="1"/>
    <col min="4349" max="4350" width="10.109375" style="164" customWidth="1"/>
    <col min="4351" max="4588" width="14" style="164"/>
    <col min="4589" max="4589" width="60.44140625" style="164" customWidth="1"/>
    <col min="4590" max="4590" width="16" style="164" customWidth="1"/>
    <col min="4591" max="4592" width="11.109375" style="164" customWidth="1"/>
    <col min="4593" max="4594" width="14" style="164" hidden="1" customWidth="1"/>
    <col min="4595" max="4595" width="11.44140625" style="164" customWidth="1"/>
    <col min="4596" max="4596" width="13" style="164" customWidth="1"/>
    <col min="4597" max="4597" width="12.33203125" style="164" customWidth="1"/>
    <col min="4598" max="4599" width="11.44140625" style="164" customWidth="1"/>
    <col min="4600" max="4600" width="12" style="164" customWidth="1"/>
    <col min="4601" max="4601" width="10.33203125" style="164" customWidth="1"/>
    <col min="4602" max="4602" width="10" style="164" customWidth="1"/>
    <col min="4603" max="4603" width="9.44140625" style="164" customWidth="1"/>
    <col min="4604" max="4604" width="8.6640625" style="164" customWidth="1"/>
    <col min="4605" max="4606" width="10.109375" style="164" customWidth="1"/>
    <col min="4607" max="4844" width="14" style="164"/>
    <col min="4845" max="4845" width="60.44140625" style="164" customWidth="1"/>
    <col min="4846" max="4846" width="16" style="164" customWidth="1"/>
    <col min="4847" max="4848" width="11.109375" style="164" customWidth="1"/>
    <col min="4849" max="4850" width="14" style="164" hidden="1" customWidth="1"/>
    <col min="4851" max="4851" width="11.44140625" style="164" customWidth="1"/>
    <col min="4852" max="4852" width="13" style="164" customWidth="1"/>
    <col min="4853" max="4853" width="12.33203125" style="164" customWidth="1"/>
    <col min="4854" max="4855" width="11.44140625" style="164" customWidth="1"/>
    <col min="4856" max="4856" width="12" style="164" customWidth="1"/>
    <col min="4857" max="4857" width="10.33203125" style="164" customWidth="1"/>
    <col min="4858" max="4858" width="10" style="164" customWidth="1"/>
    <col min="4859" max="4859" width="9.44140625" style="164" customWidth="1"/>
    <col min="4860" max="4860" width="8.6640625" style="164" customWidth="1"/>
    <col min="4861" max="4862" width="10.109375" style="164" customWidth="1"/>
    <col min="4863" max="5100" width="14" style="164"/>
    <col min="5101" max="5101" width="60.44140625" style="164" customWidth="1"/>
    <col min="5102" max="5102" width="16" style="164" customWidth="1"/>
    <col min="5103" max="5104" width="11.109375" style="164" customWidth="1"/>
    <col min="5105" max="5106" width="14" style="164" hidden="1" customWidth="1"/>
    <col min="5107" max="5107" width="11.44140625" style="164" customWidth="1"/>
    <col min="5108" max="5108" width="13" style="164" customWidth="1"/>
    <col min="5109" max="5109" width="12.33203125" style="164" customWidth="1"/>
    <col min="5110" max="5111" width="11.44140625" style="164" customWidth="1"/>
    <col min="5112" max="5112" width="12" style="164" customWidth="1"/>
    <col min="5113" max="5113" width="10.33203125" style="164" customWidth="1"/>
    <col min="5114" max="5114" width="10" style="164" customWidth="1"/>
    <col min="5115" max="5115" width="9.44140625" style="164" customWidth="1"/>
    <col min="5116" max="5116" width="8.6640625" style="164" customWidth="1"/>
    <col min="5117" max="5118" width="10.109375" style="164" customWidth="1"/>
    <col min="5119" max="5356" width="14" style="164"/>
    <col min="5357" max="5357" width="60.44140625" style="164" customWidth="1"/>
    <col min="5358" max="5358" width="16" style="164" customWidth="1"/>
    <col min="5359" max="5360" width="11.109375" style="164" customWidth="1"/>
    <col min="5361" max="5362" width="14" style="164" hidden="1" customWidth="1"/>
    <col min="5363" max="5363" width="11.44140625" style="164" customWidth="1"/>
    <col min="5364" max="5364" width="13" style="164" customWidth="1"/>
    <col min="5365" max="5365" width="12.33203125" style="164" customWidth="1"/>
    <col min="5366" max="5367" width="11.44140625" style="164" customWidth="1"/>
    <col min="5368" max="5368" width="12" style="164" customWidth="1"/>
    <col min="5369" max="5369" width="10.33203125" style="164" customWidth="1"/>
    <col min="5370" max="5370" width="10" style="164" customWidth="1"/>
    <col min="5371" max="5371" width="9.44140625" style="164" customWidth="1"/>
    <col min="5372" max="5372" width="8.6640625" style="164" customWidth="1"/>
    <col min="5373" max="5374" width="10.109375" style="164" customWidth="1"/>
    <col min="5375" max="5612" width="14" style="164"/>
    <col min="5613" max="5613" width="60.44140625" style="164" customWidth="1"/>
    <col min="5614" max="5614" width="16" style="164" customWidth="1"/>
    <col min="5615" max="5616" width="11.109375" style="164" customWidth="1"/>
    <col min="5617" max="5618" width="14" style="164" hidden="1" customWidth="1"/>
    <col min="5619" max="5619" width="11.44140625" style="164" customWidth="1"/>
    <col min="5620" max="5620" width="13" style="164" customWidth="1"/>
    <col min="5621" max="5621" width="12.33203125" style="164" customWidth="1"/>
    <col min="5622" max="5623" width="11.44140625" style="164" customWidth="1"/>
    <col min="5624" max="5624" width="12" style="164" customWidth="1"/>
    <col min="5625" max="5625" width="10.33203125" style="164" customWidth="1"/>
    <col min="5626" max="5626" width="10" style="164" customWidth="1"/>
    <col min="5627" max="5627" width="9.44140625" style="164" customWidth="1"/>
    <col min="5628" max="5628" width="8.6640625" style="164" customWidth="1"/>
    <col min="5629" max="5630" width="10.109375" style="164" customWidth="1"/>
    <col min="5631" max="5868" width="14" style="164"/>
    <col min="5869" max="5869" width="60.44140625" style="164" customWidth="1"/>
    <col min="5870" max="5870" width="16" style="164" customWidth="1"/>
    <col min="5871" max="5872" width="11.109375" style="164" customWidth="1"/>
    <col min="5873" max="5874" width="14" style="164" hidden="1" customWidth="1"/>
    <col min="5875" max="5875" width="11.44140625" style="164" customWidth="1"/>
    <col min="5876" max="5876" width="13" style="164" customWidth="1"/>
    <col min="5877" max="5877" width="12.33203125" style="164" customWidth="1"/>
    <col min="5878" max="5879" width="11.44140625" style="164" customWidth="1"/>
    <col min="5880" max="5880" width="12" style="164" customWidth="1"/>
    <col min="5881" max="5881" width="10.33203125" style="164" customWidth="1"/>
    <col min="5882" max="5882" width="10" style="164" customWidth="1"/>
    <col min="5883" max="5883" width="9.44140625" style="164" customWidth="1"/>
    <col min="5884" max="5884" width="8.6640625" style="164" customWidth="1"/>
    <col min="5885" max="5886" width="10.109375" style="164" customWidth="1"/>
    <col min="5887" max="6124" width="14" style="164"/>
    <col min="6125" max="6125" width="60.44140625" style="164" customWidth="1"/>
    <col min="6126" max="6126" width="16" style="164" customWidth="1"/>
    <col min="6127" max="6128" width="11.109375" style="164" customWidth="1"/>
    <col min="6129" max="6130" width="14" style="164" hidden="1" customWidth="1"/>
    <col min="6131" max="6131" width="11.44140625" style="164" customWidth="1"/>
    <col min="6132" max="6132" width="13" style="164" customWidth="1"/>
    <col min="6133" max="6133" width="12.33203125" style="164" customWidth="1"/>
    <col min="6134" max="6135" width="11.44140625" style="164" customWidth="1"/>
    <col min="6136" max="6136" width="12" style="164" customWidth="1"/>
    <col min="6137" max="6137" width="10.33203125" style="164" customWidth="1"/>
    <col min="6138" max="6138" width="10" style="164" customWidth="1"/>
    <col min="6139" max="6139" width="9.44140625" style="164" customWidth="1"/>
    <col min="6140" max="6140" width="8.6640625" style="164" customWidth="1"/>
    <col min="6141" max="6142" width="10.109375" style="164" customWidth="1"/>
    <col min="6143" max="6380" width="14" style="164"/>
    <col min="6381" max="6381" width="60.44140625" style="164" customWidth="1"/>
    <col min="6382" max="6382" width="16" style="164" customWidth="1"/>
    <col min="6383" max="6384" width="11.109375" style="164" customWidth="1"/>
    <col min="6385" max="6386" width="14" style="164" hidden="1" customWidth="1"/>
    <col min="6387" max="6387" width="11.44140625" style="164" customWidth="1"/>
    <col min="6388" max="6388" width="13" style="164" customWidth="1"/>
    <col min="6389" max="6389" width="12.33203125" style="164" customWidth="1"/>
    <col min="6390" max="6391" width="11.44140625" style="164" customWidth="1"/>
    <col min="6392" max="6392" width="12" style="164" customWidth="1"/>
    <col min="6393" max="6393" width="10.33203125" style="164" customWidth="1"/>
    <col min="6394" max="6394" width="10" style="164" customWidth="1"/>
    <col min="6395" max="6395" width="9.44140625" style="164" customWidth="1"/>
    <col min="6396" max="6396" width="8.6640625" style="164" customWidth="1"/>
    <col min="6397" max="6398" width="10.109375" style="164" customWidth="1"/>
    <col min="6399" max="6636" width="14" style="164"/>
    <col min="6637" max="6637" width="60.44140625" style="164" customWidth="1"/>
    <col min="6638" max="6638" width="16" style="164" customWidth="1"/>
    <col min="6639" max="6640" width="11.109375" style="164" customWidth="1"/>
    <col min="6641" max="6642" width="14" style="164" hidden="1" customWidth="1"/>
    <col min="6643" max="6643" width="11.44140625" style="164" customWidth="1"/>
    <col min="6644" max="6644" width="13" style="164" customWidth="1"/>
    <col min="6645" max="6645" width="12.33203125" style="164" customWidth="1"/>
    <col min="6646" max="6647" width="11.44140625" style="164" customWidth="1"/>
    <col min="6648" max="6648" width="12" style="164" customWidth="1"/>
    <col min="6649" max="6649" width="10.33203125" style="164" customWidth="1"/>
    <col min="6650" max="6650" width="10" style="164" customWidth="1"/>
    <col min="6651" max="6651" width="9.44140625" style="164" customWidth="1"/>
    <col min="6652" max="6652" width="8.6640625" style="164" customWidth="1"/>
    <col min="6653" max="6654" width="10.109375" style="164" customWidth="1"/>
    <col min="6655" max="6892" width="14" style="164"/>
    <col min="6893" max="6893" width="60.44140625" style="164" customWidth="1"/>
    <col min="6894" max="6894" width="16" style="164" customWidth="1"/>
    <col min="6895" max="6896" width="11.109375" style="164" customWidth="1"/>
    <col min="6897" max="6898" width="14" style="164" hidden="1" customWidth="1"/>
    <col min="6899" max="6899" width="11.44140625" style="164" customWidth="1"/>
    <col min="6900" max="6900" width="13" style="164" customWidth="1"/>
    <col min="6901" max="6901" width="12.33203125" style="164" customWidth="1"/>
    <col min="6902" max="6903" width="11.44140625" style="164" customWidth="1"/>
    <col min="6904" max="6904" width="12" style="164" customWidth="1"/>
    <col min="6905" max="6905" width="10.33203125" style="164" customWidth="1"/>
    <col min="6906" max="6906" width="10" style="164" customWidth="1"/>
    <col min="6907" max="6907" width="9.44140625" style="164" customWidth="1"/>
    <col min="6908" max="6908" width="8.6640625" style="164" customWidth="1"/>
    <col min="6909" max="6910" width="10.109375" style="164" customWidth="1"/>
    <col min="6911" max="7148" width="14" style="164"/>
    <col min="7149" max="7149" width="60.44140625" style="164" customWidth="1"/>
    <col min="7150" max="7150" width="16" style="164" customWidth="1"/>
    <col min="7151" max="7152" width="11.109375" style="164" customWidth="1"/>
    <col min="7153" max="7154" width="14" style="164" hidden="1" customWidth="1"/>
    <col min="7155" max="7155" width="11.44140625" style="164" customWidth="1"/>
    <col min="7156" max="7156" width="13" style="164" customWidth="1"/>
    <col min="7157" max="7157" width="12.33203125" style="164" customWidth="1"/>
    <col min="7158" max="7159" width="11.44140625" style="164" customWidth="1"/>
    <col min="7160" max="7160" width="12" style="164" customWidth="1"/>
    <col min="7161" max="7161" width="10.33203125" style="164" customWidth="1"/>
    <col min="7162" max="7162" width="10" style="164" customWidth="1"/>
    <col min="7163" max="7163" width="9.44140625" style="164" customWidth="1"/>
    <col min="7164" max="7164" width="8.6640625" style="164" customWidth="1"/>
    <col min="7165" max="7166" width="10.109375" style="164" customWidth="1"/>
    <col min="7167" max="7404" width="14" style="164"/>
    <col min="7405" max="7405" width="60.44140625" style="164" customWidth="1"/>
    <col min="7406" max="7406" width="16" style="164" customWidth="1"/>
    <col min="7407" max="7408" width="11.109375" style="164" customWidth="1"/>
    <col min="7409" max="7410" width="14" style="164" hidden="1" customWidth="1"/>
    <col min="7411" max="7411" width="11.44140625" style="164" customWidth="1"/>
    <col min="7412" max="7412" width="13" style="164" customWidth="1"/>
    <col min="7413" max="7413" width="12.33203125" style="164" customWidth="1"/>
    <col min="7414" max="7415" width="11.44140625" style="164" customWidth="1"/>
    <col min="7416" max="7416" width="12" style="164" customWidth="1"/>
    <col min="7417" max="7417" width="10.33203125" style="164" customWidth="1"/>
    <col min="7418" max="7418" width="10" style="164" customWidth="1"/>
    <col min="7419" max="7419" width="9.44140625" style="164" customWidth="1"/>
    <col min="7420" max="7420" width="8.6640625" style="164" customWidth="1"/>
    <col min="7421" max="7422" width="10.109375" style="164" customWidth="1"/>
    <col min="7423" max="7660" width="14" style="164"/>
    <col min="7661" max="7661" width="60.44140625" style="164" customWidth="1"/>
    <col min="7662" max="7662" width="16" style="164" customWidth="1"/>
    <col min="7663" max="7664" width="11.109375" style="164" customWidth="1"/>
    <col min="7665" max="7666" width="14" style="164" hidden="1" customWidth="1"/>
    <col min="7667" max="7667" width="11.44140625" style="164" customWidth="1"/>
    <col min="7668" max="7668" width="13" style="164" customWidth="1"/>
    <col min="7669" max="7669" width="12.33203125" style="164" customWidth="1"/>
    <col min="7670" max="7671" width="11.44140625" style="164" customWidth="1"/>
    <col min="7672" max="7672" width="12" style="164" customWidth="1"/>
    <col min="7673" max="7673" width="10.33203125" style="164" customWidth="1"/>
    <col min="7674" max="7674" width="10" style="164" customWidth="1"/>
    <col min="7675" max="7675" width="9.44140625" style="164" customWidth="1"/>
    <col min="7676" max="7676" width="8.6640625" style="164" customWidth="1"/>
    <col min="7677" max="7678" width="10.109375" style="164" customWidth="1"/>
    <col min="7679" max="7916" width="14" style="164"/>
    <col min="7917" max="7917" width="60.44140625" style="164" customWidth="1"/>
    <col min="7918" max="7918" width="16" style="164" customWidth="1"/>
    <col min="7919" max="7920" width="11.109375" style="164" customWidth="1"/>
    <col min="7921" max="7922" width="14" style="164" hidden="1" customWidth="1"/>
    <col min="7923" max="7923" width="11.44140625" style="164" customWidth="1"/>
    <col min="7924" max="7924" width="13" style="164" customWidth="1"/>
    <col min="7925" max="7925" width="12.33203125" style="164" customWidth="1"/>
    <col min="7926" max="7927" width="11.44140625" style="164" customWidth="1"/>
    <col min="7928" max="7928" width="12" style="164" customWidth="1"/>
    <col min="7929" max="7929" width="10.33203125" style="164" customWidth="1"/>
    <col min="7930" max="7930" width="10" style="164" customWidth="1"/>
    <col min="7931" max="7931" width="9.44140625" style="164" customWidth="1"/>
    <col min="7932" max="7932" width="8.6640625" style="164" customWidth="1"/>
    <col min="7933" max="7934" width="10.109375" style="164" customWidth="1"/>
    <col min="7935" max="8172" width="14" style="164"/>
    <col min="8173" max="8173" width="60.44140625" style="164" customWidth="1"/>
    <col min="8174" max="8174" width="16" style="164" customWidth="1"/>
    <col min="8175" max="8176" width="11.109375" style="164" customWidth="1"/>
    <col min="8177" max="8178" width="14" style="164" hidden="1" customWidth="1"/>
    <col min="8179" max="8179" width="11.44140625" style="164" customWidth="1"/>
    <col min="8180" max="8180" width="13" style="164" customWidth="1"/>
    <col min="8181" max="8181" width="12.33203125" style="164" customWidth="1"/>
    <col min="8182" max="8183" width="11.44140625" style="164" customWidth="1"/>
    <col min="8184" max="8184" width="12" style="164" customWidth="1"/>
    <col min="8185" max="8185" width="10.33203125" style="164" customWidth="1"/>
    <col min="8186" max="8186" width="10" style="164" customWidth="1"/>
    <col min="8187" max="8187" width="9.44140625" style="164" customWidth="1"/>
    <col min="8188" max="8188" width="8.6640625" style="164" customWidth="1"/>
    <col min="8189" max="8190" width="10.109375" style="164" customWidth="1"/>
    <col min="8191" max="8428" width="14" style="164"/>
    <col min="8429" max="8429" width="60.44140625" style="164" customWidth="1"/>
    <col min="8430" max="8430" width="16" style="164" customWidth="1"/>
    <col min="8431" max="8432" width="11.109375" style="164" customWidth="1"/>
    <col min="8433" max="8434" width="14" style="164" hidden="1" customWidth="1"/>
    <col min="8435" max="8435" width="11.44140625" style="164" customWidth="1"/>
    <col min="8436" max="8436" width="13" style="164" customWidth="1"/>
    <col min="8437" max="8437" width="12.33203125" style="164" customWidth="1"/>
    <col min="8438" max="8439" width="11.44140625" style="164" customWidth="1"/>
    <col min="8440" max="8440" width="12" style="164" customWidth="1"/>
    <col min="8441" max="8441" width="10.33203125" style="164" customWidth="1"/>
    <col min="8442" max="8442" width="10" style="164" customWidth="1"/>
    <col min="8443" max="8443" width="9.44140625" style="164" customWidth="1"/>
    <col min="8444" max="8444" width="8.6640625" style="164" customWidth="1"/>
    <col min="8445" max="8446" width="10.109375" style="164" customWidth="1"/>
    <col min="8447" max="8684" width="14" style="164"/>
    <col min="8685" max="8685" width="60.44140625" style="164" customWidth="1"/>
    <col min="8686" max="8686" width="16" style="164" customWidth="1"/>
    <col min="8687" max="8688" width="11.109375" style="164" customWidth="1"/>
    <col min="8689" max="8690" width="14" style="164" hidden="1" customWidth="1"/>
    <col min="8691" max="8691" width="11.44140625" style="164" customWidth="1"/>
    <col min="8692" max="8692" width="13" style="164" customWidth="1"/>
    <col min="8693" max="8693" width="12.33203125" style="164" customWidth="1"/>
    <col min="8694" max="8695" width="11.44140625" style="164" customWidth="1"/>
    <col min="8696" max="8696" width="12" style="164" customWidth="1"/>
    <col min="8697" max="8697" width="10.33203125" style="164" customWidth="1"/>
    <col min="8698" max="8698" width="10" style="164" customWidth="1"/>
    <col min="8699" max="8699" width="9.44140625" style="164" customWidth="1"/>
    <col min="8700" max="8700" width="8.6640625" style="164" customWidth="1"/>
    <col min="8701" max="8702" width="10.109375" style="164" customWidth="1"/>
    <col min="8703" max="8940" width="14" style="164"/>
    <col min="8941" max="8941" width="60.44140625" style="164" customWidth="1"/>
    <col min="8942" max="8942" width="16" style="164" customWidth="1"/>
    <col min="8943" max="8944" width="11.109375" style="164" customWidth="1"/>
    <col min="8945" max="8946" width="14" style="164" hidden="1" customWidth="1"/>
    <col min="8947" max="8947" width="11.44140625" style="164" customWidth="1"/>
    <col min="8948" max="8948" width="13" style="164" customWidth="1"/>
    <col min="8949" max="8949" width="12.33203125" style="164" customWidth="1"/>
    <col min="8950" max="8951" width="11.44140625" style="164" customWidth="1"/>
    <col min="8952" max="8952" width="12" style="164" customWidth="1"/>
    <col min="8953" max="8953" width="10.33203125" style="164" customWidth="1"/>
    <col min="8954" max="8954" width="10" style="164" customWidth="1"/>
    <col min="8955" max="8955" width="9.44140625" style="164" customWidth="1"/>
    <col min="8956" max="8956" width="8.6640625" style="164" customWidth="1"/>
    <col min="8957" max="8958" width="10.109375" style="164" customWidth="1"/>
    <col min="8959" max="9196" width="14" style="164"/>
    <col min="9197" max="9197" width="60.44140625" style="164" customWidth="1"/>
    <col min="9198" max="9198" width="16" style="164" customWidth="1"/>
    <col min="9199" max="9200" width="11.109375" style="164" customWidth="1"/>
    <col min="9201" max="9202" width="14" style="164" hidden="1" customWidth="1"/>
    <col min="9203" max="9203" width="11.44140625" style="164" customWidth="1"/>
    <col min="9204" max="9204" width="13" style="164" customWidth="1"/>
    <col min="9205" max="9205" width="12.33203125" style="164" customWidth="1"/>
    <col min="9206" max="9207" width="11.44140625" style="164" customWidth="1"/>
    <col min="9208" max="9208" width="12" style="164" customWidth="1"/>
    <col min="9209" max="9209" width="10.33203125" style="164" customWidth="1"/>
    <col min="9210" max="9210" width="10" style="164" customWidth="1"/>
    <col min="9211" max="9211" width="9.44140625" style="164" customWidth="1"/>
    <col min="9212" max="9212" width="8.6640625" style="164" customWidth="1"/>
    <col min="9213" max="9214" width="10.109375" style="164" customWidth="1"/>
    <col min="9215" max="9452" width="14" style="164"/>
    <col min="9453" max="9453" width="60.44140625" style="164" customWidth="1"/>
    <col min="9454" max="9454" width="16" style="164" customWidth="1"/>
    <col min="9455" max="9456" width="11.109375" style="164" customWidth="1"/>
    <col min="9457" max="9458" width="14" style="164" hidden="1" customWidth="1"/>
    <col min="9459" max="9459" width="11.44140625" style="164" customWidth="1"/>
    <col min="9460" max="9460" width="13" style="164" customWidth="1"/>
    <col min="9461" max="9461" width="12.33203125" style="164" customWidth="1"/>
    <col min="9462" max="9463" width="11.44140625" style="164" customWidth="1"/>
    <col min="9464" max="9464" width="12" style="164" customWidth="1"/>
    <col min="9465" max="9465" width="10.33203125" style="164" customWidth="1"/>
    <col min="9466" max="9466" width="10" style="164" customWidth="1"/>
    <col min="9467" max="9467" width="9.44140625" style="164" customWidth="1"/>
    <col min="9468" max="9468" width="8.6640625" style="164" customWidth="1"/>
    <col min="9469" max="9470" width="10.109375" style="164" customWidth="1"/>
    <col min="9471" max="9708" width="14" style="164"/>
    <col min="9709" max="9709" width="60.44140625" style="164" customWidth="1"/>
    <col min="9710" max="9710" width="16" style="164" customWidth="1"/>
    <col min="9711" max="9712" width="11.109375" style="164" customWidth="1"/>
    <col min="9713" max="9714" width="14" style="164" hidden="1" customWidth="1"/>
    <col min="9715" max="9715" width="11.44140625" style="164" customWidth="1"/>
    <col min="9716" max="9716" width="13" style="164" customWidth="1"/>
    <col min="9717" max="9717" width="12.33203125" style="164" customWidth="1"/>
    <col min="9718" max="9719" width="11.44140625" style="164" customWidth="1"/>
    <col min="9720" max="9720" width="12" style="164" customWidth="1"/>
    <col min="9721" max="9721" width="10.33203125" style="164" customWidth="1"/>
    <col min="9722" max="9722" width="10" style="164" customWidth="1"/>
    <col min="9723" max="9723" width="9.44140625" style="164" customWidth="1"/>
    <col min="9724" max="9724" width="8.6640625" style="164" customWidth="1"/>
    <col min="9725" max="9726" width="10.109375" style="164" customWidth="1"/>
    <col min="9727" max="9964" width="14" style="164"/>
    <col min="9965" max="9965" width="60.44140625" style="164" customWidth="1"/>
    <col min="9966" max="9966" width="16" style="164" customWidth="1"/>
    <col min="9967" max="9968" width="11.109375" style="164" customWidth="1"/>
    <col min="9969" max="9970" width="14" style="164" hidden="1" customWidth="1"/>
    <col min="9971" max="9971" width="11.44140625" style="164" customWidth="1"/>
    <col min="9972" max="9972" width="13" style="164" customWidth="1"/>
    <col min="9973" max="9973" width="12.33203125" style="164" customWidth="1"/>
    <col min="9974" max="9975" width="11.44140625" style="164" customWidth="1"/>
    <col min="9976" max="9976" width="12" style="164" customWidth="1"/>
    <col min="9977" max="9977" width="10.33203125" style="164" customWidth="1"/>
    <col min="9978" max="9978" width="10" style="164" customWidth="1"/>
    <col min="9979" max="9979" width="9.44140625" style="164" customWidth="1"/>
    <col min="9980" max="9980" width="8.6640625" style="164" customWidth="1"/>
    <col min="9981" max="9982" width="10.109375" style="164" customWidth="1"/>
    <col min="9983" max="10220" width="14" style="164"/>
    <col min="10221" max="10221" width="60.44140625" style="164" customWidth="1"/>
    <col min="10222" max="10222" width="16" style="164" customWidth="1"/>
    <col min="10223" max="10224" width="11.109375" style="164" customWidth="1"/>
    <col min="10225" max="10226" width="14" style="164" hidden="1" customWidth="1"/>
    <col min="10227" max="10227" width="11.44140625" style="164" customWidth="1"/>
    <col min="10228" max="10228" width="13" style="164" customWidth="1"/>
    <col min="10229" max="10229" width="12.33203125" style="164" customWidth="1"/>
    <col min="10230" max="10231" width="11.44140625" style="164" customWidth="1"/>
    <col min="10232" max="10232" width="12" style="164" customWidth="1"/>
    <col min="10233" max="10233" width="10.33203125" style="164" customWidth="1"/>
    <col min="10234" max="10234" width="10" style="164" customWidth="1"/>
    <col min="10235" max="10235" width="9.44140625" style="164" customWidth="1"/>
    <col min="10236" max="10236" width="8.6640625" style="164" customWidth="1"/>
    <col min="10237" max="10238" width="10.109375" style="164" customWidth="1"/>
    <col min="10239" max="10476" width="14" style="164"/>
    <col min="10477" max="10477" width="60.44140625" style="164" customWidth="1"/>
    <col min="10478" max="10478" width="16" style="164" customWidth="1"/>
    <col min="10479" max="10480" width="11.109375" style="164" customWidth="1"/>
    <col min="10481" max="10482" width="14" style="164" hidden="1" customWidth="1"/>
    <col min="10483" max="10483" width="11.44140625" style="164" customWidth="1"/>
    <col min="10484" max="10484" width="13" style="164" customWidth="1"/>
    <col min="10485" max="10485" width="12.33203125" style="164" customWidth="1"/>
    <col min="10486" max="10487" width="11.44140625" style="164" customWidth="1"/>
    <col min="10488" max="10488" width="12" style="164" customWidth="1"/>
    <col min="10489" max="10489" width="10.33203125" style="164" customWidth="1"/>
    <col min="10490" max="10490" width="10" style="164" customWidth="1"/>
    <col min="10491" max="10491" width="9.44140625" style="164" customWidth="1"/>
    <col min="10492" max="10492" width="8.6640625" style="164" customWidth="1"/>
    <col min="10493" max="10494" width="10.109375" style="164" customWidth="1"/>
    <col min="10495" max="10732" width="14" style="164"/>
    <col min="10733" max="10733" width="60.44140625" style="164" customWidth="1"/>
    <col min="10734" max="10734" width="16" style="164" customWidth="1"/>
    <col min="10735" max="10736" width="11.109375" style="164" customWidth="1"/>
    <col min="10737" max="10738" width="14" style="164" hidden="1" customWidth="1"/>
    <col min="10739" max="10739" width="11.44140625" style="164" customWidth="1"/>
    <col min="10740" max="10740" width="13" style="164" customWidth="1"/>
    <col min="10741" max="10741" width="12.33203125" style="164" customWidth="1"/>
    <col min="10742" max="10743" width="11.44140625" style="164" customWidth="1"/>
    <col min="10744" max="10744" width="12" style="164" customWidth="1"/>
    <col min="10745" max="10745" width="10.33203125" style="164" customWidth="1"/>
    <col min="10746" max="10746" width="10" style="164" customWidth="1"/>
    <col min="10747" max="10747" width="9.44140625" style="164" customWidth="1"/>
    <col min="10748" max="10748" width="8.6640625" style="164" customWidth="1"/>
    <col min="10749" max="10750" width="10.109375" style="164" customWidth="1"/>
    <col min="10751" max="10988" width="14" style="164"/>
    <col min="10989" max="10989" width="60.44140625" style="164" customWidth="1"/>
    <col min="10990" max="10990" width="16" style="164" customWidth="1"/>
    <col min="10991" max="10992" width="11.109375" style="164" customWidth="1"/>
    <col min="10993" max="10994" width="14" style="164" hidden="1" customWidth="1"/>
    <col min="10995" max="10995" width="11.44140625" style="164" customWidth="1"/>
    <col min="10996" max="10996" width="13" style="164" customWidth="1"/>
    <col min="10997" max="10997" width="12.33203125" style="164" customWidth="1"/>
    <col min="10998" max="10999" width="11.44140625" style="164" customWidth="1"/>
    <col min="11000" max="11000" width="12" style="164" customWidth="1"/>
    <col min="11001" max="11001" width="10.33203125" style="164" customWidth="1"/>
    <col min="11002" max="11002" width="10" style="164" customWidth="1"/>
    <col min="11003" max="11003" width="9.44140625" style="164" customWidth="1"/>
    <col min="11004" max="11004" width="8.6640625" style="164" customWidth="1"/>
    <col min="11005" max="11006" width="10.109375" style="164" customWidth="1"/>
    <col min="11007" max="11244" width="14" style="164"/>
    <col min="11245" max="11245" width="60.44140625" style="164" customWidth="1"/>
    <col min="11246" max="11246" width="16" style="164" customWidth="1"/>
    <col min="11247" max="11248" width="11.109375" style="164" customWidth="1"/>
    <col min="11249" max="11250" width="14" style="164" hidden="1" customWidth="1"/>
    <col min="11251" max="11251" width="11.44140625" style="164" customWidth="1"/>
    <col min="11252" max="11252" width="13" style="164" customWidth="1"/>
    <col min="11253" max="11253" width="12.33203125" style="164" customWidth="1"/>
    <col min="11254" max="11255" width="11.44140625" style="164" customWidth="1"/>
    <col min="11256" max="11256" width="12" style="164" customWidth="1"/>
    <col min="11257" max="11257" width="10.33203125" style="164" customWidth="1"/>
    <col min="11258" max="11258" width="10" style="164" customWidth="1"/>
    <col min="11259" max="11259" width="9.44140625" style="164" customWidth="1"/>
    <col min="11260" max="11260" width="8.6640625" style="164" customWidth="1"/>
    <col min="11261" max="11262" width="10.109375" style="164" customWidth="1"/>
    <col min="11263" max="11500" width="14" style="164"/>
    <col min="11501" max="11501" width="60.44140625" style="164" customWidth="1"/>
    <col min="11502" max="11502" width="16" style="164" customWidth="1"/>
    <col min="11503" max="11504" width="11.109375" style="164" customWidth="1"/>
    <col min="11505" max="11506" width="14" style="164" hidden="1" customWidth="1"/>
    <col min="11507" max="11507" width="11.44140625" style="164" customWidth="1"/>
    <col min="11508" max="11508" width="13" style="164" customWidth="1"/>
    <col min="11509" max="11509" width="12.33203125" style="164" customWidth="1"/>
    <col min="11510" max="11511" width="11.44140625" style="164" customWidth="1"/>
    <col min="11512" max="11512" width="12" style="164" customWidth="1"/>
    <col min="11513" max="11513" width="10.33203125" style="164" customWidth="1"/>
    <col min="11514" max="11514" width="10" style="164" customWidth="1"/>
    <col min="11515" max="11515" width="9.44140625" style="164" customWidth="1"/>
    <col min="11516" max="11516" width="8.6640625" style="164" customWidth="1"/>
    <col min="11517" max="11518" width="10.109375" style="164" customWidth="1"/>
    <col min="11519" max="11756" width="14" style="164"/>
    <col min="11757" max="11757" width="60.44140625" style="164" customWidth="1"/>
    <col min="11758" max="11758" width="16" style="164" customWidth="1"/>
    <col min="11759" max="11760" width="11.109375" style="164" customWidth="1"/>
    <col min="11761" max="11762" width="14" style="164" hidden="1" customWidth="1"/>
    <col min="11763" max="11763" width="11.44140625" style="164" customWidth="1"/>
    <col min="11764" max="11764" width="13" style="164" customWidth="1"/>
    <col min="11765" max="11765" width="12.33203125" style="164" customWidth="1"/>
    <col min="11766" max="11767" width="11.44140625" style="164" customWidth="1"/>
    <col min="11768" max="11768" width="12" style="164" customWidth="1"/>
    <col min="11769" max="11769" width="10.33203125" style="164" customWidth="1"/>
    <col min="11770" max="11770" width="10" style="164" customWidth="1"/>
    <col min="11771" max="11771" width="9.44140625" style="164" customWidth="1"/>
    <col min="11772" max="11772" width="8.6640625" style="164" customWidth="1"/>
    <col min="11773" max="11774" width="10.109375" style="164" customWidth="1"/>
    <col min="11775" max="12012" width="14" style="164"/>
    <col min="12013" max="12013" width="60.44140625" style="164" customWidth="1"/>
    <col min="12014" max="12014" width="16" style="164" customWidth="1"/>
    <col min="12015" max="12016" width="11.109375" style="164" customWidth="1"/>
    <col min="12017" max="12018" width="14" style="164" hidden="1" customWidth="1"/>
    <col min="12019" max="12019" width="11.44140625" style="164" customWidth="1"/>
    <col min="12020" max="12020" width="13" style="164" customWidth="1"/>
    <col min="12021" max="12021" width="12.33203125" style="164" customWidth="1"/>
    <col min="12022" max="12023" width="11.44140625" style="164" customWidth="1"/>
    <col min="12024" max="12024" width="12" style="164" customWidth="1"/>
    <col min="12025" max="12025" width="10.33203125" style="164" customWidth="1"/>
    <col min="12026" max="12026" width="10" style="164" customWidth="1"/>
    <col min="12027" max="12027" width="9.44140625" style="164" customWidth="1"/>
    <col min="12028" max="12028" width="8.6640625" style="164" customWidth="1"/>
    <col min="12029" max="12030" width="10.109375" style="164" customWidth="1"/>
    <col min="12031" max="12268" width="14" style="164"/>
    <col min="12269" max="12269" width="60.44140625" style="164" customWidth="1"/>
    <col min="12270" max="12270" width="16" style="164" customWidth="1"/>
    <col min="12271" max="12272" width="11.109375" style="164" customWidth="1"/>
    <col min="12273" max="12274" width="14" style="164" hidden="1" customWidth="1"/>
    <col min="12275" max="12275" width="11.44140625" style="164" customWidth="1"/>
    <col min="12276" max="12276" width="13" style="164" customWidth="1"/>
    <col min="12277" max="12277" width="12.33203125" style="164" customWidth="1"/>
    <col min="12278" max="12279" width="11.44140625" style="164" customWidth="1"/>
    <col min="12280" max="12280" width="12" style="164" customWidth="1"/>
    <col min="12281" max="12281" width="10.33203125" style="164" customWidth="1"/>
    <col min="12282" max="12282" width="10" style="164" customWidth="1"/>
    <col min="12283" max="12283" width="9.44140625" style="164" customWidth="1"/>
    <col min="12284" max="12284" width="8.6640625" style="164" customWidth="1"/>
    <col min="12285" max="12286" width="10.109375" style="164" customWidth="1"/>
    <col min="12287" max="12524" width="14" style="164"/>
    <col min="12525" max="12525" width="60.44140625" style="164" customWidth="1"/>
    <col min="12526" max="12526" width="16" style="164" customWidth="1"/>
    <col min="12527" max="12528" width="11.109375" style="164" customWidth="1"/>
    <col min="12529" max="12530" width="14" style="164" hidden="1" customWidth="1"/>
    <col min="12531" max="12531" width="11.44140625" style="164" customWidth="1"/>
    <col min="12532" max="12532" width="13" style="164" customWidth="1"/>
    <col min="12533" max="12533" width="12.33203125" style="164" customWidth="1"/>
    <col min="12534" max="12535" width="11.44140625" style="164" customWidth="1"/>
    <col min="12536" max="12536" width="12" style="164" customWidth="1"/>
    <col min="12537" max="12537" width="10.33203125" style="164" customWidth="1"/>
    <col min="12538" max="12538" width="10" style="164" customWidth="1"/>
    <col min="12539" max="12539" width="9.44140625" style="164" customWidth="1"/>
    <col min="12540" max="12540" width="8.6640625" style="164" customWidth="1"/>
    <col min="12541" max="12542" width="10.109375" style="164" customWidth="1"/>
    <col min="12543" max="12780" width="14" style="164"/>
    <col min="12781" max="12781" width="60.44140625" style="164" customWidth="1"/>
    <col min="12782" max="12782" width="16" style="164" customWidth="1"/>
    <col min="12783" max="12784" width="11.109375" style="164" customWidth="1"/>
    <col min="12785" max="12786" width="14" style="164" hidden="1" customWidth="1"/>
    <col min="12787" max="12787" width="11.44140625" style="164" customWidth="1"/>
    <col min="12788" max="12788" width="13" style="164" customWidth="1"/>
    <col min="12789" max="12789" width="12.33203125" style="164" customWidth="1"/>
    <col min="12790" max="12791" width="11.44140625" style="164" customWidth="1"/>
    <col min="12792" max="12792" width="12" style="164" customWidth="1"/>
    <col min="12793" max="12793" width="10.33203125" style="164" customWidth="1"/>
    <col min="12794" max="12794" width="10" style="164" customWidth="1"/>
    <col min="12795" max="12795" width="9.44140625" style="164" customWidth="1"/>
    <col min="12796" max="12796" width="8.6640625" style="164" customWidth="1"/>
    <col min="12797" max="12798" width="10.109375" style="164" customWidth="1"/>
    <col min="12799" max="13036" width="14" style="164"/>
    <col min="13037" max="13037" width="60.44140625" style="164" customWidth="1"/>
    <col min="13038" max="13038" width="16" style="164" customWidth="1"/>
    <col min="13039" max="13040" width="11.109375" style="164" customWidth="1"/>
    <col min="13041" max="13042" width="14" style="164" hidden="1" customWidth="1"/>
    <col min="13043" max="13043" width="11.44140625" style="164" customWidth="1"/>
    <col min="13044" max="13044" width="13" style="164" customWidth="1"/>
    <col min="13045" max="13045" width="12.33203125" style="164" customWidth="1"/>
    <col min="13046" max="13047" width="11.44140625" style="164" customWidth="1"/>
    <col min="13048" max="13048" width="12" style="164" customWidth="1"/>
    <col min="13049" max="13049" width="10.33203125" style="164" customWidth="1"/>
    <col min="13050" max="13050" width="10" style="164" customWidth="1"/>
    <col min="13051" max="13051" width="9.44140625" style="164" customWidth="1"/>
    <col min="13052" max="13052" width="8.6640625" style="164" customWidth="1"/>
    <col min="13053" max="13054" width="10.109375" style="164" customWidth="1"/>
    <col min="13055" max="13292" width="14" style="164"/>
    <col min="13293" max="13293" width="60.44140625" style="164" customWidth="1"/>
    <col min="13294" max="13294" width="16" style="164" customWidth="1"/>
    <col min="13295" max="13296" width="11.109375" style="164" customWidth="1"/>
    <col min="13297" max="13298" width="14" style="164" hidden="1" customWidth="1"/>
    <col min="13299" max="13299" width="11.44140625" style="164" customWidth="1"/>
    <col min="13300" max="13300" width="13" style="164" customWidth="1"/>
    <col min="13301" max="13301" width="12.33203125" style="164" customWidth="1"/>
    <col min="13302" max="13303" width="11.44140625" style="164" customWidth="1"/>
    <col min="13304" max="13304" width="12" style="164" customWidth="1"/>
    <col min="13305" max="13305" width="10.33203125" style="164" customWidth="1"/>
    <col min="13306" max="13306" width="10" style="164" customWidth="1"/>
    <col min="13307" max="13307" width="9.44140625" style="164" customWidth="1"/>
    <col min="13308" max="13308" width="8.6640625" style="164" customWidth="1"/>
    <col min="13309" max="13310" width="10.109375" style="164" customWidth="1"/>
    <col min="13311" max="13548" width="14" style="164"/>
    <col min="13549" max="13549" width="60.44140625" style="164" customWidth="1"/>
    <col min="13550" max="13550" width="16" style="164" customWidth="1"/>
    <col min="13551" max="13552" width="11.109375" style="164" customWidth="1"/>
    <col min="13553" max="13554" width="14" style="164" hidden="1" customWidth="1"/>
    <col min="13555" max="13555" width="11.44140625" style="164" customWidth="1"/>
    <col min="13556" max="13556" width="13" style="164" customWidth="1"/>
    <col min="13557" max="13557" width="12.33203125" style="164" customWidth="1"/>
    <col min="13558" max="13559" width="11.44140625" style="164" customWidth="1"/>
    <col min="13560" max="13560" width="12" style="164" customWidth="1"/>
    <col min="13561" max="13561" width="10.33203125" style="164" customWidth="1"/>
    <col min="13562" max="13562" width="10" style="164" customWidth="1"/>
    <col min="13563" max="13563" width="9.44140625" style="164" customWidth="1"/>
    <col min="13564" max="13564" width="8.6640625" style="164" customWidth="1"/>
    <col min="13565" max="13566" width="10.109375" style="164" customWidth="1"/>
    <col min="13567" max="13804" width="14" style="164"/>
    <col min="13805" max="13805" width="60.44140625" style="164" customWidth="1"/>
    <col min="13806" max="13806" width="16" style="164" customWidth="1"/>
    <col min="13807" max="13808" width="11.109375" style="164" customWidth="1"/>
    <col min="13809" max="13810" width="14" style="164" hidden="1" customWidth="1"/>
    <col min="13811" max="13811" width="11.44140625" style="164" customWidth="1"/>
    <col min="13812" max="13812" width="13" style="164" customWidth="1"/>
    <col min="13813" max="13813" width="12.33203125" style="164" customWidth="1"/>
    <col min="13814" max="13815" width="11.44140625" style="164" customWidth="1"/>
    <col min="13816" max="13816" width="12" style="164" customWidth="1"/>
    <col min="13817" max="13817" width="10.33203125" style="164" customWidth="1"/>
    <col min="13818" max="13818" width="10" style="164" customWidth="1"/>
    <col min="13819" max="13819" width="9.44140625" style="164" customWidth="1"/>
    <col min="13820" max="13820" width="8.6640625" style="164" customWidth="1"/>
    <col min="13821" max="13822" width="10.109375" style="164" customWidth="1"/>
    <col min="13823" max="14060" width="14" style="164"/>
    <col min="14061" max="14061" width="60.44140625" style="164" customWidth="1"/>
    <col min="14062" max="14062" width="16" style="164" customWidth="1"/>
    <col min="14063" max="14064" width="11.109375" style="164" customWidth="1"/>
    <col min="14065" max="14066" width="14" style="164" hidden="1" customWidth="1"/>
    <col min="14067" max="14067" width="11.44140625" style="164" customWidth="1"/>
    <col min="14068" max="14068" width="13" style="164" customWidth="1"/>
    <col min="14069" max="14069" width="12.33203125" style="164" customWidth="1"/>
    <col min="14070" max="14071" width="11.44140625" style="164" customWidth="1"/>
    <col min="14072" max="14072" width="12" style="164" customWidth="1"/>
    <col min="14073" max="14073" width="10.33203125" style="164" customWidth="1"/>
    <col min="14074" max="14074" width="10" style="164" customWidth="1"/>
    <col min="14075" max="14075" width="9.44140625" style="164" customWidth="1"/>
    <col min="14076" max="14076" width="8.6640625" style="164" customWidth="1"/>
    <col min="14077" max="14078" width="10.109375" style="164" customWidth="1"/>
    <col min="14079" max="14316" width="14" style="164"/>
    <col min="14317" max="14317" width="60.44140625" style="164" customWidth="1"/>
    <col min="14318" max="14318" width="16" style="164" customWidth="1"/>
    <col min="14319" max="14320" width="11.109375" style="164" customWidth="1"/>
    <col min="14321" max="14322" width="14" style="164" hidden="1" customWidth="1"/>
    <col min="14323" max="14323" width="11.44140625" style="164" customWidth="1"/>
    <col min="14324" max="14324" width="13" style="164" customWidth="1"/>
    <col min="14325" max="14325" width="12.33203125" style="164" customWidth="1"/>
    <col min="14326" max="14327" width="11.44140625" style="164" customWidth="1"/>
    <col min="14328" max="14328" width="12" style="164" customWidth="1"/>
    <col min="14329" max="14329" width="10.33203125" style="164" customWidth="1"/>
    <col min="14330" max="14330" width="10" style="164" customWidth="1"/>
    <col min="14331" max="14331" width="9.44140625" style="164" customWidth="1"/>
    <col min="14332" max="14332" width="8.6640625" style="164" customWidth="1"/>
    <col min="14333" max="14334" width="10.109375" style="164" customWidth="1"/>
    <col min="14335" max="14572" width="14" style="164"/>
    <col min="14573" max="14573" width="60.44140625" style="164" customWidth="1"/>
    <col min="14574" max="14574" width="16" style="164" customWidth="1"/>
    <col min="14575" max="14576" width="11.109375" style="164" customWidth="1"/>
    <col min="14577" max="14578" width="14" style="164" hidden="1" customWidth="1"/>
    <col min="14579" max="14579" width="11.44140625" style="164" customWidth="1"/>
    <col min="14580" max="14580" width="13" style="164" customWidth="1"/>
    <col min="14581" max="14581" width="12.33203125" style="164" customWidth="1"/>
    <col min="14582" max="14583" width="11.44140625" style="164" customWidth="1"/>
    <col min="14584" max="14584" width="12" style="164" customWidth="1"/>
    <col min="14585" max="14585" width="10.33203125" style="164" customWidth="1"/>
    <col min="14586" max="14586" width="10" style="164" customWidth="1"/>
    <col min="14587" max="14587" width="9.44140625" style="164" customWidth="1"/>
    <col min="14588" max="14588" width="8.6640625" style="164" customWidth="1"/>
    <col min="14589" max="14590" width="10.109375" style="164" customWidth="1"/>
    <col min="14591" max="14828" width="14" style="164"/>
    <col min="14829" max="14829" width="60.44140625" style="164" customWidth="1"/>
    <col min="14830" max="14830" width="16" style="164" customWidth="1"/>
    <col min="14831" max="14832" width="11.109375" style="164" customWidth="1"/>
    <col min="14833" max="14834" width="14" style="164" hidden="1" customWidth="1"/>
    <col min="14835" max="14835" width="11.44140625" style="164" customWidth="1"/>
    <col min="14836" max="14836" width="13" style="164" customWidth="1"/>
    <col min="14837" max="14837" width="12.33203125" style="164" customWidth="1"/>
    <col min="14838" max="14839" width="11.44140625" style="164" customWidth="1"/>
    <col min="14840" max="14840" width="12" style="164" customWidth="1"/>
    <col min="14841" max="14841" width="10.33203125" style="164" customWidth="1"/>
    <col min="14842" max="14842" width="10" style="164" customWidth="1"/>
    <col min="14843" max="14843" width="9.44140625" style="164" customWidth="1"/>
    <col min="14844" max="14844" width="8.6640625" style="164" customWidth="1"/>
    <col min="14845" max="14846" width="10.109375" style="164" customWidth="1"/>
    <col min="14847" max="15084" width="14" style="164"/>
    <col min="15085" max="15085" width="60.44140625" style="164" customWidth="1"/>
    <col min="15086" max="15086" width="16" style="164" customWidth="1"/>
    <col min="15087" max="15088" width="11.109375" style="164" customWidth="1"/>
    <col min="15089" max="15090" width="14" style="164" hidden="1" customWidth="1"/>
    <col min="15091" max="15091" width="11.44140625" style="164" customWidth="1"/>
    <col min="15092" max="15092" width="13" style="164" customWidth="1"/>
    <col min="15093" max="15093" width="12.33203125" style="164" customWidth="1"/>
    <col min="15094" max="15095" width="11.44140625" style="164" customWidth="1"/>
    <col min="15096" max="15096" width="12" style="164" customWidth="1"/>
    <col min="15097" max="15097" width="10.33203125" style="164" customWidth="1"/>
    <col min="15098" max="15098" width="10" style="164" customWidth="1"/>
    <col min="15099" max="15099" width="9.44140625" style="164" customWidth="1"/>
    <col min="15100" max="15100" width="8.6640625" style="164" customWidth="1"/>
    <col min="15101" max="15102" width="10.109375" style="164" customWidth="1"/>
    <col min="15103" max="15340" width="14" style="164"/>
    <col min="15341" max="15341" width="60.44140625" style="164" customWidth="1"/>
    <col min="15342" max="15342" width="16" style="164" customWidth="1"/>
    <col min="15343" max="15344" width="11.109375" style="164" customWidth="1"/>
    <col min="15345" max="15346" width="14" style="164" hidden="1" customWidth="1"/>
    <col min="15347" max="15347" width="11.44140625" style="164" customWidth="1"/>
    <col min="15348" max="15348" width="13" style="164" customWidth="1"/>
    <col min="15349" max="15349" width="12.33203125" style="164" customWidth="1"/>
    <col min="15350" max="15351" width="11.44140625" style="164" customWidth="1"/>
    <col min="15352" max="15352" width="12" style="164" customWidth="1"/>
    <col min="15353" max="15353" width="10.33203125" style="164" customWidth="1"/>
    <col min="15354" max="15354" width="10" style="164" customWidth="1"/>
    <col min="15355" max="15355" width="9.44140625" style="164" customWidth="1"/>
    <col min="15356" max="15356" width="8.6640625" style="164" customWidth="1"/>
    <col min="15357" max="15358" width="10.109375" style="164" customWidth="1"/>
    <col min="15359" max="15596" width="14" style="164"/>
    <col min="15597" max="15597" width="60.44140625" style="164" customWidth="1"/>
    <col min="15598" max="15598" width="16" style="164" customWidth="1"/>
    <col min="15599" max="15600" width="11.109375" style="164" customWidth="1"/>
    <col min="15601" max="15602" width="14" style="164" hidden="1" customWidth="1"/>
    <col min="15603" max="15603" width="11.44140625" style="164" customWidth="1"/>
    <col min="15604" max="15604" width="13" style="164" customWidth="1"/>
    <col min="15605" max="15605" width="12.33203125" style="164" customWidth="1"/>
    <col min="15606" max="15607" width="11.44140625" style="164" customWidth="1"/>
    <col min="15608" max="15608" width="12" style="164" customWidth="1"/>
    <col min="15609" max="15609" width="10.33203125" style="164" customWidth="1"/>
    <col min="15610" max="15610" width="10" style="164" customWidth="1"/>
    <col min="15611" max="15611" width="9.44140625" style="164" customWidth="1"/>
    <col min="15612" max="15612" width="8.6640625" style="164" customWidth="1"/>
    <col min="15613" max="15614" width="10.109375" style="164" customWidth="1"/>
    <col min="15615" max="15852" width="14" style="164"/>
    <col min="15853" max="15853" width="60.44140625" style="164" customWidth="1"/>
    <col min="15854" max="15854" width="16" style="164" customWidth="1"/>
    <col min="15855" max="15856" width="11.109375" style="164" customWidth="1"/>
    <col min="15857" max="15858" width="14" style="164" hidden="1" customWidth="1"/>
    <col min="15859" max="15859" width="11.44140625" style="164" customWidth="1"/>
    <col min="15860" max="15860" width="13" style="164" customWidth="1"/>
    <col min="15861" max="15861" width="12.33203125" style="164" customWidth="1"/>
    <col min="15862" max="15863" width="11.44140625" style="164" customWidth="1"/>
    <col min="15864" max="15864" width="12" style="164" customWidth="1"/>
    <col min="15865" max="15865" width="10.33203125" style="164" customWidth="1"/>
    <col min="15866" max="15866" width="10" style="164" customWidth="1"/>
    <col min="15867" max="15867" width="9.44140625" style="164" customWidth="1"/>
    <col min="15868" max="15868" width="8.6640625" style="164" customWidth="1"/>
    <col min="15869" max="15870" width="10.109375" style="164" customWidth="1"/>
    <col min="15871" max="16108" width="14" style="164"/>
    <col min="16109" max="16109" width="60.44140625" style="164" customWidth="1"/>
    <col min="16110" max="16110" width="16" style="164" customWidth="1"/>
    <col min="16111" max="16112" width="11.109375" style="164" customWidth="1"/>
    <col min="16113" max="16114" width="14" style="164" hidden="1" customWidth="1"/>
    <col min="16115" max="16115" width="11.44140625" style="164" customWidth="1"/>
    <col min="16116" max="16116" width="13" style="164" customWidth="1"/>
    <col min="16117" max="16117" width="12.33203125" style="164" customWidth="1"/>
    <col min="16118" max="16119" width="11.44140625" style="164" customWidth="1"/>
    <col min="16120" max="16120" width="12" style="164" customWidth="1"/>
    <col min="16121" max="16121" width="10.33203125" style="164" customWidth="1"/>
    <col min="16122" max="16122" width="10" style="164" customWidth="1"/>
    <col min="16123" max="16123" width="9.44140625" style="164" customWidth="1"/>
    <col min="16124" max="16124" width="8.6640625" style="164" customWidth="1"/>
    <col min="16125" max="16126" width="10.109375" style="164" customWidth="1"/>
    <col min="16127" max="16384" width="14" style="164"/>
  </cols>
  <sheetData>
    <row r="1" spans="1:23" s="107" customFormat="1" ht="57" hidden="1" customHeight="1">
      <c r="A1" s="106"/>
      <c r="B1" s="106"/>
    </row>
    <row r="2" spans="1:23" s="107" customFormat="1" ht="57" customHeight="1">
      <c r="A2" s="106"/>
      <c r="B2" s="106"/>
    </row>
    <row r="3" spans="1:23" s="107" customFormat="1" ht="57" customHeight="1">
      <c r="A3" s="106"/>
      <c r="B3" s="106"/>
    </row>
    <row r="4" spans="1:23" s="107" customFormat="1" ht="36.75" customHeight="1">
      <c r="A4" s="106"/>
      <c r="B4" s="106"/>
      <c r="K4" s="108" t="s">
        <v>49</v>
      </c>
    </row>
    <row r="5" spans="1:23" s="107" customFormat="1" ht="15.75" customHeight="1">
      <c r="A5" s="106"/>
      <c r="B5" s="106"/>
    </row>
    <row r="6" spans="1:23" s="114" customFormat="1" ht="15" customHeight="1">
      <c r="A6" s="109"/>
      <c r="B6" s="109"/>
      <c r="C6" s="173" t="s">
        <v>1</v>
      </c>
      <c r="D6" s="174" t="s">
        <v>2</v>
      </c>
      <c r="E6" s="110"/>
      <c r="F6" s="111"/>
      <c r="G6" s="112"/>
      <c r="H6" s="112"/>
      <c r="I6" s="110"/>
      <c r="J6" s="112"/>
      <c r="K6" s="111"/>
      <c r="L6" s="110"/>
      <c r="M6" s="112"/>
      <c r="N6" s="111"/>
      <c r="O6" s="110"/>
      <c r="P6" s="112"/>
      <c r="Q6" s="111"/>
      <c r="R6" s="112"/>
      <c r="S6" s="112"/>
      <c r="T6" s="113"/>
    </row>
    <row r="7" spans="1:23" s="114" customFormat="1" ht="15" customHeight="1">
      <c r="A7" s="109"/>
      <c r="B7" s="109"/>
      <c r="C7" s="173"/>
      <c r="D7" s="175"/>
      <c r="E7" s="170" t="s">
        <v>3</v>
      </c>
      <c r="F7" s="178"/>
      <c r="G7" s="112"/>
      <c r="H7" s="112"/>
      <c r="I7" s="170" t="s">
        <v>4</v>
      </c>
      <c r="J7" s="171"/>
      <c r="K7" s="178"/>
      <c r="L7" s="170" t="s">
        <v>5</v>
      </c>
      <c r="M7" s="171"/>
      <c r="N7" s="178"/>
      <c r="O7" s="170" t="s">
        <v>6</v>
      </c>
      <c r="P7" s="171"/>
      <c r="Q7" s="178"/>
      <c r="R7" s="170" t="s">
        <v>7</v>
      </c>
      <c r="S7" s="171"/>
      <c r="T7" s="172"/>
    </row>
    <row r="8" spans="1:23" s="114" customFormat="1" ht="15" customHeight="1">
      <c r="A8" s="109"/>
      <c r="B8" s="109"/>
      <c r="C8" s="173"/>
      <c r="D8" s="176"/>
      <c r="E8" s="115" t="s">
        <v>8</v>
      </c>
      <c r="F8" s="116" t="s">
        <v>9</v>
      </c>
      <c r="G8" s="116"/>
      <c r="H8" s="116"/>
      <c r="I8" s="116" t="s">
        <v>10</v>
      </c>
      <c r="J8" s="116" t="s">
        <v>11</v>
      </c>
      <c r="K8" s="116" t="s">
        <v>12</v>
      </c>
      <c r="L8" s="116" t="s">
        <v>10</v>
      </c>
      <c r="M8" s="116" t="s">
        <v>11</v>
      </c>
      <c r="N8" s="116" t="s">
        <v>12</v>
      </c>
      <c r="O8" s="116" t="s">
        <v>10</v>
      </c>
      <c r="P8" s="116" t="s">
        <v>11</v>
      </c>
      <c r="Q8" s="116" t="s">
        <v>12</v>
      </c>
      <c r="R8" s="116" t="s">
        <v>10</v>
      </c>
      <c r="S8" s="116" t="s">
        <v>11</v>
      </c>
      <c r="T8" s="116" t="s">
        <v>12</v>
      </c>
    </row>
    <row r="9" spans="1:23" s="114" customFormat="1" ht="15" customHeight="1" thickBot="1">
      <c r="A9" s="109"/>
      <c r="B9" s="109"/>
      <c r="C9" s="173"/>
      <c r="D9" s="177"/>
      <c r="E9" s="117"/>
      <c r="F9" s="118" t="s">
        <v>13</v>
      </c>
      <c r="G9" s="118"/>
      <c r="H9" s="118"/>
      <c r="I9" s="119"/>
      <c r="J9" s="118"/>
      <c r="K9" s="119"/>
      <c r="L9" s="118"/>
      <c r="M9" s="119"/>
      <c r="N9" s="118"/>
      <c r="O9" s="119"/>
      <c r="P9" s="119"/>
      <c r="Q9" s="120"/>
      <c r="R9" s="120"/>
      <c r="S9" s="119"/>
      <c r="T9" s="121"/>
    </row>
    <row r="10" spans="1:23" s="122" customFormat="1" ht="35.25" customHeight="1" thickTop="1">
      <c r="C10" s="123" t="s">
        <v>14</v>
      </c>
      <c r="D10" s="124">
        <f>+D12+D19+D26+D33+D40+D47+D54+D61+D68+D75+D82+D95+D89+D104+D110+D116</f>
        <v>301060.5</v>
      </c>
      <c r="E10" s="124">
        <f t="shared" ref="E10:T10" si="0">+E12+E19+E26+E33+E40+E47+E54+E61+E68+E75+E82+E95+E89+E104+E110+E116</f>
        <v>7610</v>
      </c>
      <c r="F10" s="124">
        <f t="shared" si="0"/>
        <v>7475</v>
      </c>
      <c r="G10" s="124">
        <f t="shared" si="0"/>
        <v>4116270</v>
      </c>
      <c r="H10" s="124">
        <f t="shared" si="0"/>
        <v>4206735</v>
      </c>
      <c r="I10" s="124">
        <f>+I12+I19+I26+I33+I40+I47+I54+I61+I68+I75+I82+I95+I89+I104+I110+I116</f>
        <v>79225</v>
      </c>
      <c r="J10" s="124">
        <f t="shared" si="0"/>
        <v>92589</v>
      </c>
      <c r="K10" s="124">
        <f>+K12+K19+K26+K33+K40+K47+K54+K61+K68+K75+K82+K95+K89+K104+K110+K116</f>
        <v>171814</v>
      </c>
      <c r="L10" s="124">
        <f t="shared" si="0"/>
        <v>72951</v>
      </c>
      <c r="M10" s="124">
        <f t="shared" si="0"/>
        <v>83988</v>
      </c>
      <c r="N10" s="169">
        <f>+N12+N19+N26+N33+N40+N47+N54+N61+N68+N75+N82+N95+N89+N104+N110+N116</f>
        <v>156939</v>
      </c>
      <c r="O10" s="124">
        <f>+O12+O19+O26+O33+O40+O47+O54+O61+O68+O75+O82+O95+O89+O104+O110+O116</f>
        <v>1088</v>
      </c>
      <c r="P10" s="124">
        <f t="shared" si="0"/>
        <v>1591</v>
      </c>
      <c r="Q10" s="124">
        <f t="shared" si="0"/>
        <v>2679</v>
      </c>
      <c r="R10" s="124">
        <f t="shared" si="0"/>
        <v>3336</v>
      </c>
      <c r="S10" s="124">
        <f t="shared" si="0"/>
        <v>6501</v>
      </c>
      <c r="T10" s="124">
        <f t="shared" si="0"/>
        <v>9837</v>
      </c>
    </row>
    <row r="11" spans="1:23" s="122" customFormat="1" ht="35.25" customHeight="1">
      <c r="C11" s="123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</row>
    <row r="12" spans="1:23" s="126" customFormat="1" ht="35.25" customHeight="1">
      <c r="C12" s="127" t="s">
        <v>15</v>
      </c>
      <c r="D12" s="128">
        <v>31817</v>
      </c>
      <c r="E12" s="129">
        <v>71</v>
      </c>
      <c r="F12" s="129">
        <v>22</v>
      </c>
      <c r="G12" s="129"/>
      <c r="H12" s="129"/>
      <c r="I12" s="129">
        <v>1052</v>
      </c>
      <c r="J12" s="129">
        <v>60</v>
      </c>
      <c r="K12" s="129">
        <v>1112</v>
      </c>
      <c r="L12" s="129">
        <v>173</v>
      </c>
      <c r="M12" s="129">
        <v>5</v>
      </c>
      <c r="N12" s="129">
        <v>178</v>
      </c>
      <c r="O12" s="129">
        <v>47</v>
      </c>
      <c r="P12" s="129">
        <v>4</v>
      </c>
      <c r="Q12" s="129">
        <v>51</v>
      </c>
      <c r="R12" s="129">
        <v>0</v>
      </c>
      <c r="S12" s="129">
        <v>0</v>
      </c>
      <c r="T12" s="129">
        <v>0</v>
      </c>
    </row>
    <row r="13" spans="1:23" s="130" customFormat="1" ht="28.5" customHeight="1">
      <c r="C13" s="131" t="s">
        <v>16</v>
      </c>
      <c r="D13" s="132">
        <v>21595</v>
      </c>
      <c r="E13" s="132">
        <v>37</v>
      </c>
      <c r="F13" s="132">
        <v>13</v>
      </c>
      <c r="G13" s="132">
        <v>0</v>
      </c>
      <c r="H13" s="132">
        <v>0</v>
      </c>
      <c r="I13" s="132">
        <v>623</v>
      </c>
      <c r="J13" s="132">
        <v>30</v>
      </c>
      <c r="K13" s="132">
        <v>653</v>
      </c>
      <c r="L13" s="132">
        <v>94</v>
      </c>
      <c r="M13" s="132">
        <v>0</v>
      </c>
      <c r="N13" s="132">
        <v>94</v>
      </c>
      <c r="O13" s="132">
        <v>16</v>
      </c>
      <c r="P13" s="132">
        <v>2</v>
      </c>
      <c r="Q13" s="132">
        <v>18</v>
      </c>
      <c r="R13" s="132">
        <v>0</v>
      </c>
      <c r="S13" s="132">
        <v>0</v>
      </c>
      <c r="T13" s="132">
        <v>0</v>
      </c>
      <c r="U13" s="133"/>
      <c r="V13" s="133"/>
      <c r="W13" s="133"/>
    </row>
    <row r="14" spans="1:23" s="130" customFormat="1" ht="28.5" customHeight="1">
      <c r="C14" s="131" t="s">
        <v>17</v>
      </c>
      <c r="D14" s="132">
        <v>8217</v>
      </c>
      <c r="E14" s="132">
        <v>31</v>
      </c>
      <c r="F14" s="132">
        <v>8</v>
      </c>
      <c r="G14" s="132">
        <v>0</v>
      </c>
      <c r="H14" s="132">
        <v>0</v>
      </c>
      <c r="I14" s="132">
        <v>379</v>
      </c>
      <c r="J14" s="132">
        <v>29</v>
      </c>
      <c r="K14" s="132">
        <v>408</v>
      </c>
      <c r="L14" s="132">
        <v>67</v>
      </c>
      <c r="M14" s="132">
        <v>5</v>
      </c>
      <c r="N14" s="132">
        <v>72</v>
      </c>
      <c r="O14" s="132">
        <v>29</v>
      </c>
      <c r="P14" s="132">
        <v>1</v>
      </c>
      <c r="Q14" s="132">
        <v>30</v>
      </c>
      <c r="R14" s="132">
        <v>0</v>
      </c>
      <c r="S14" s="132">
        <v>0</v>
      </c>
      <c r="T14" s="132">
        <v>0</v>
      </c>
      <c r="U14" s="133"/>
      <c r="V14" s="133"/>
      <c r="W14" s="133"/>
    </row>
    <row r="15" spans="1:23" s="130" customFormat="1" ht="28.5" customHeight="1">
      <c r="C15" s="131" t="s">
        <v>18</v>
      </c>
      <c r="D15" s="132">
        <v>2005</v>
      </c>
      <c r="E15" s="132">
        <v>3</v>
      </c>
      <c r="F15" s="132">
        <v>1</v>
      </c>
      <c r="G15" s="132">
        <v>0</v>
      </c>
      <c r="H15" s="132">
        <v>0</v>
      </c>
      <c r="I15" s="132">
        <v>50</v>
      </c>
      <c r="J15" s="132">
        <v>1</v>
      </c>
      <c r="K15" s="132">
        <v>51</v>
      </c>
      <c r="L15" s="132">
        <v>12</v>
      </c>
      <c r="M15" s="132">
        <v>0</v>
      </c>
      <c r="N15" s="132">
        <v>12</v>
      </c>
      <c r="O15" s="132">
        <v>2</v>
      </c>
      <c r="P15" s="132">
        <v>1</v>
      </c>
      <c r="Q15" s="132">
        <v>3</v>
      </c>
      <c r="R15" s="132">
        <v>0</v>
      </c>
      <c r="S15" s="132">
        <v>0</v>
      </c>
      <c r="T15" s="132">
        <v>0</v>
      </c>
      <c r="U15" s="133"/>
      <c r="V15" s="133"/>
      <c r="W15" s="133"/>
    </row>
    <row r="16" spans="1:23" s="130" customFormat="1" ht="28.5" customHeight="1">
      <c r="C16" s="131" t="s">
        <v>19</v>
      </c>
      <c r="D16" s="132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3"/>
      <c r="V16" s="133"/>
      <c r="W16" s="133"/>
    </row>
    <row r="17" spans="3:23" s="130" customFormat="1" ht="28.5" customHeight="1">
      <c r="C17" s="131" t="s">
        <v>20</v>
      </c>
      <c r="D17" s="132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3"/>
      <c r="V17" s="133"/>
      <c r="W17" s="133"/>
    </row>
    <row r="18" spans="3:23" s="130" customFormat="1" ht="28.5" customHeight="1">
      <c r="C18" s="131"/>
      <c r="D18" s="132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</row>
    <row r="19" spans="3:23" s="138" customFormat="1" ht="28.5" customHeight="1">
      <c r="C19" s="135" t="s">
        <v>50</v>
      </c>
      <c r="D19" s="136">
        <v>1681</v>
      </c>
      <c r="E19" s="137">
        <v>6</v>
      </c>
      <c r="F19" s="137">
        <v>3</v>
      </c>
      <c r="G19" s="137"/>
      <c r="H19" s="137"/>
      <c r="I19" s="137">
        <v>99</v>
      </c>
      <c r="J19" s="137">
        <v>3</v>
      </c>
      <c r="K19" s="137">
        <v>102</v>
      </c>
      <c r="L19" s="137">
        <v>23</v>
      </c>
      <c r="M19" s="137">
        <v>2</v>
      </c>
      <c r="N19" s="137">
        <v>25</v>
      </c>
      <c r="O19" s="137">
        <v>20</v>
      </c>
      <c r="P19" s="137">
        <v>0</v>
      </c>
      <c r="Q19" s="137">
        <v>20</v>
      </c>
      <c r="R19" s="137">
        <v>5</v>
      </c>
      <c r="S19" s="137">
        <v>0</v>
      </c>
      <c r="T19" s="137">
        <v>5</v>
      </c>
    </row>
    <row r="20" spans="3:23" s="130" customFormat="1" ht="28.5" customHeight="1">
      <c r="C20" s="131" t="s">
        <v>47</v>
      </c>
      <c r="D20" s="132">
        <v>400</v>
      </c>
      <c r="E20" s="132">
        <v>3</v>
      </c>
      <c r="F20" s="132">
        <v>1</v>
      </c>
      <c r="G20" s="132">
        <v>0</v>
      </c>
      <c r="H20" s="132">
        <v>0</v>
      </c>
      <c r="I20" s="132">
        <v>53</v>
      </c>
      <c r="J20" s="132">
        <v>1</v>
      </c>
      <c r="K20" s="132">
        <v>54</v>
      </c>
      <c r="L20" s="132">
        <v>0</v>
      </c>
      <c r="M20" s="132">
        <v>0</v>
      </c>
      <c r="N20" s="132">
        <v>0</v>
      </c>
      <c r="O20" s="132">
        <v>16</v>
      </c>
      <c r="P20" s="132">
        <v>0</v>
      </c>
      <c r="Q20" s="132">
        <v>16</v>
      </c>
      <c r="R20" s="132">
        <v>5</v>
      </c>
      <c r="S20" s="132">
        <v>0</v>
      </c>
      <c r="T20" s="132">
        <v>5</v>
      </c>
    </row>
    <row r="21" spans="3:23" s="130" customFormat="1" ht="28.5" customHeight="1">
      <c r="C21" s="131" t="s">
        <v>51</v>
      </c>
      <c r="D21" s="132">
        <v>0</v>
      </c>
      <c r="E21" s="132">
        <v>1</v>
      </c>
      <c r="F21" s="132">
        <v>1</v>
      </c>
      <c r="G21" s="132">
        <v>0</v>
      </c>
      <c r="H21" s="132">
        <v>0</v>
      </c>
      <c r="I21" s="132">
        <v>13</v>
      </c>
      <c r="J21" s="132">
        <v>1</v>
      </c>
      <c r="K21" s="132">
        <v>14</v>
      </c>
      <c r="L21" s="132">
        <v>9</v>
      </c>
      <c r="M21" s="132">
        <v>1</v>
      </c>
      <c r="N21" s="132">
        <v>10</v>
      </c>
      <c r="O21" s="132">
        <v>0</v>
      </c>
      <c r="P21" s="132">
        <v>0</v>
      </c>
      <c r="Q21" s="132">
        <v>0</v>
      </c>
      <c r="R21" s="132">
        <v>0</v>
      </c>
      <c r="S21" s="132">
        <v>0</v>
      </c>
      <c r="T21" s="132">
        <v>0</v>
      </c>
    </row>
    <row r="22" spans="3:23" s="138" customFormat="1" ht="28.5" customHeight="1">
      <c r="C22" s="131" t="s">
        <v>52</v>
      </c>
      <c r="D22" s="136">
        <v>1281</v>
      </c>
      <c r="E22" s="136">
        <v>2</v>
      </c>
      <c r="F22" s="136">
        <v>1</v>
      </c>
      <c r="G22" s="136">
        <v>0</v>
      </c>
      <c r="H22" s="136">
        <v>0</v>
      </c>
      <c r="I22" s="136">
        <v>33</v>
      </c>
      <c r="J22" s="136">
        <v>1</v>
      </c>
      <c r="K22" s="136">
        <v>34</v>
      </c>
      <c r="L22" s="136">
        <v>14</v>
      </c>
      <c r="M22" s="136">
        <v>1</v>
      </c>
      <c r="N22" s="136">
        <v>15</v>
      </c>
      <c r="O22" s="136">
        <v>4</v>
      </c>
      <c r="P22" s="136">
        <v>0</v>
      </c>
      <c r="Q22" s="136">
        <v>4</v>
      </c>
      <c r="R22" s="136">
        <v>0</v>
      </c>
      <c r="S22" s="136">
        <v>0</v>
      </c>
      <c r="T22" s="136">
        <v>0</v>
      </c>
    </row>
    <row r="23" spans="3:23" s="138" customFormat="1" ht="28.5" customHeight="1">
      <c r="C23" s="131" t="s">
        <v>53</v>
      </c>
      <c r="D23" s="136"/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7"/>
    </row>
    <row r="24" spans="3:23" s="138" customFormat="1" ht="28.5" customHeight="1">
      <c r="C24" s="131" t="s">
        <v>20</v>
      </c>
      <c r="D24" s="136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</row>
    <row r="25" spans="3:23" s="138" customFormat="1" ht="28.5" customHeight="1">
      <c r="C25" s="131"/>
      <c r="D25" s="136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7"/>
      <c r="Q25" s="137"/>
      <c r="R25" s="137"/>
      <c r="S25" s="137"/>
      <c r="T25" s="137"/>
    </row>
    <row r="26" spans="3:23" s="138" customFormat="1" ht="28.5" customHeight="1">
      <c r="C26" s="135" t="s">
        <v>21</v>
      </c>
      <c r="D26" s="136">
        <v>2564</v>
      </c>
      <c r="E26" s="137">
        <v>18</v>
      </c>
      <c r="F26" s="137">
        <v>2</v>
      </c>
      <c r="G26" s="137">
        <v>0</v>
      </c>
      <c r="H26" s="137">
        <v>0</v>
      </c>
      <c r="I26" s="137">
        <v>287</v>
      </c>
      <c r="J26" s="137">
        <v>2</v>
      </c>
      <c r="K26" s="137">
        <v>289</v>
      </c>
      <c r="L26" s="137">
        <v>29</v>
      </c>
      <c r="M26" s="137">
        <v>0</v>
      </c>
      <c r="N26" s="137">
        <v>29</v>
      </c>
      <c r="O26" s="137">
        <v>0</v>
      </c>
      <c r="P26" s="137">
        <v>0</v>
      </c>
      <c r="Q26" s="137">
        <v>0</v>
      </c>
      <c r="R26" s="137">
        <v>0</v>
      </c>
      <c r="S26" s="137">
        <v>0</v>
      </c>
      <c r="T26" s="137">
        <v>0</v>
      </c>
    </row>
    <row r="27" spans="3:23" s="130" customFormat="1" ht="28.5" customHeight="1">
      <c r="C27" s="131" t="s">
        <v>16</v>
      </c>
      <c r="D27" s="132">
        <v>1612</v>
      </c>
      <c r="E27" s="132">
        <v>7</v>
      </c>
      <c r="F27" s="132">
        <v>2</v>
      </c>
      <c r="G27" s="132">
        <v>0</v>
      </c>
      <c r="H27" s="132">
        <v>0</v>
      </c>
      <c r="I27" s="132">
        <v>83</v>
      </c>
      <c r="J27" s="132">
        <v>1</v>
      </c>
      <c r="K27" s="132">
        <v>84</v>
      </c>
      <c r="L27" s="132">
        <v>13</v>
      </c>
      <c r="M27" s="132">
        <v>0</v>
      </c>
      <c r="N27" s="132">
        <v>13</v>
      </c>
      <c r="O27" s="132">
        <v>0</v>
      </c>
      <c r="P27" s="132">
        <v>0</v>
      </c>
      <c r="Q27" s="132">
        <v>0</v>
      </c>
      <c r="R27" s="132">
        <v>0</v>
      </c>
      <c r="S27" s="132">
        <v>0</v>
      </c>
      <c r="T27" s="132">
        <v>0</v>
      </c>
    </row>
    <row r="28" spans="3:23" s="130" customFormat="1" ht="28.5" customHeight="1">
      <c r="C28" s="131" t="s">
        <v>17</v>
      </c>
      <c r="D28" s="132">
        <v>952</v>
      </c>
      <c r="E28" s="132">
        <v>11</v>
      </c>
      <c r="F28" s="132">
        <v>0</v>
      </c>
      <c r="G28" s="132">
        <v>0</v>
      </c>
      <c r="H28" s="132">
        <v>0</v>
      </c>
      <c r="I28" s="132">
        <v>204</v>
      </c>
      <c r="J28" s="132">
        <v>1</v>
      </c>
      <c r="K28" s="132">
        <v>205</v>
      </c>
      <c r="L28" s="132">
        <v>16</v>
      </c>
      <c r="M28" s="132">
        <v>0</v>
      </c>
      <c r="N28" s="132">
        <v>16</v>
      </c>
      <c r="O28" s="132">
        <v>0</v>
      </c>
      <c r="P28" s="132">
        <v>0</v>
      </c>
      <c r="Q28" s="132">
        <v>0</v>
      </c>
      <c r="R28" s="132">
        <v>0</v>
      </c>
      <c r="S28" s="132">
        <v>0</v>
      </c>
      <c r="T28" s="132">
        <v>0</v>
      </c>
    </row>
    <row r="29" spans="3:23" s="130" customFormat="1" ht="28.5" customHeight="1">
      <c r="C29" s="131" t="s">
        <v>18</v>
      </c>
      <c r="D29" s="132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>
        <v>0</v>
      </c>
    </row>
    <row r="30" spans="3:23" s="138" customFormat="1" ht="28.5" customHeight="1">
      <c r="C30" s="131" t="s">
        <v>19</v>
      </c>
      <c r="D30" s="136"/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7"/>
    </row>
    <row r="31" spans="3:23" s="138" customFormat="1" ht="28.5" customHeight="1">
      <c r="C31" s="131" t="s">
        <v>20</v>
      </c>
      <c r="D31" s="136"/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7"/>
      <c r="P31" s="137"/>
      <c r="Q31" s="137"/>
      <c r="R31" s="137"/>
      <c r="S31" s="137"/>
      <c r="T31" s="137"/>
    </row>
    <row r="32" spans="3:23" s="138" customFormat="1" ht="28.5" customHeight="1">
      <c r="C32" s="135"/>
      <c r="D32" s="136"/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137"/>
      <c r="T32" s="137"/>
    </row>
    <row r="33" spans="3:20" s="138" customFormat="1" ht="28.5" customHeight="1">
      <c r="C33" s="135" t="s">
        <v>22</v>
      </c>
      <c r="D33" s="136">
        <v>1511</v>
      </c>
      <c r="E33" s="137">
        <v>5</v>
      </c>
      <c r="F33" s="137">
        <v>0</v>
      </c>
      <c r="G33" s="137"/>
      <c r="H33" s="137"/>
      <c r="I33" s="137">
        <v>107</v>
      </c>
      <c r="J33" s="137">
        <v>0</v>
      </c>
      <c r="K33" s="137">
        <v>107</v>
      </c>
      <c r="L33" s="137">
        <v>0</v>
      </c>
      <c r="M33" s="137">
        <v>0</v>
      </c>
      <c r="N33" s="137">
        <v>0</v>
      </c>
      <c r="O33" s="137">
        <v>0</v>
      </c>
      <c r="P33" s="137">
        <v>0</v>
      </c>
      <c r="Q33" s="137">
        <v>0</v>
      </c>
      <c r="R33" s="137">
        <v>0</v>
      </c>
      <c r="S33" s="137">
        <v>0</v>
      </c>
      <c r="T33" s="137">
        <v>0</v>
      </c>
    </row>
    <row r="34" spans="3:20" s="130" customFormat="1" ht="28.5" customHeight="1">
      <c r="C34" s="131" t="s">
        <v>16</v>
      </c>
      <c r="D34" s="132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</row>
    <row r="35" spans="3:20" s="130" customFormat="1" ht="28.5" customHeight="1">
      <c r="C35" s="131" t="s">
        <v>17</v>
      </c>
      <c r="D35" s="132">
        <v>1511</v>
      </c>
      <c r="E35" s="132">
        <v>5</v>
      </c>
      <c r="F35" s="132">
        <v>0</v>
      </c>
      <c r="G35" s="132">
        <v>0</v>
      </c>
      <c r="H35" s="132">
        <v>0</v>
      </c>
      <c r="I35" s="132">
        <v>107</v>
      </c>
      <c r="J35" s="132">
        <v>0</v>
      </c>
      <c r="K35" s="132">
        <v>107</v>
      </c>
      <c r="L35" s="132">
        <v>0</v>
      </c>
      <c r="M35" s="132">
        <v>0</v>
      </c>
      <c r="N35" s="132">
        <v>0</v>
      </c>
      <c r="O35" s="132">
        <v>0</v>
      </c>
      <c r="P35" s="132">
        <v>0</v>
      </c>
      <c r="Q35" s="132">
        <v>0</v>
      </c>
      <c r="R35" s="132">
        <v>0</v>
      </c>
      <c r="S35" s="132">
        <v>0</v>
      </c>
      <c r="T35" s="132">
        <v>0</v>
      </c>
    </row>
    <row r="36" spans="3:20" s="130" customFormat="1" ht="28.5" customHeight="1">
      <c r="C36" s="131" t="s">
        <v>18</v>
      </c>
      <c r="D36" s="132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4"/>
    </row>
    <row r="37" spans="3:20" s="130" customFormat="1" ht="28.5" customHeight="1">
      <c r="C37" s="131" t="s">
        <v>19</v>
      </c>
      <c r="D37" s="132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</row>
    <row r="38" spans="3:20" s="130" customFormat="1" ht="28.5" customHeight="1">
      <c r="C38" s="131" t="s">
        <v>20</v>
      </c>
      <c r="D38" s="132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4"/>
    </row>
    <row r="39" spans="3:20" s="138" customFormat="1" ht="28.5" customHeight="1">
      <c r="C39" s="135"/>
      <c r="D39" s="136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</row>
    <row r="40" spans="3:20" s="138" customFormat="1" ht="28.5" customHeight="1">
      <c r="C40" s="135" t="s">
        <v>23</v>
      </c>
      <c r="D40" s="136">
        <v>110077.5</v>
      </c>
      <c r="E40" s="137">
        <v>3236</v>
      </c>
      <c r="F40" s="137">
        <v>3223</v>
      </c>
      <c r="G40" s="137"/>
      <c r="H40" s="137"/>
      <c r="I40" s="137">
        <v>36899</v>
      </c>
      <c r="J40" s="137">
        <v>60281</v>
      </c>
      <c r="K40" s="137">
        <v>97180</v>
      </c>
      <c r="L40" s="137">
        <v>33139</v>
      </c>
      <c r="M40" s="137">
        <v>53089</v>
      </c>
      <c r="N40" s="137">
        <v>86228</v>
      </c>
      <c r="O40" s="137">
        <v>491</v>
      </c>
      <c r="P40" s="137">
        <v>844</v>
      </c>
      <c r="Q40" s="137">
        <v>1335</v>
      </c>
      <c r="R40" s="137">
        <v>3071</v>
      </c>
      <c r="S40" s="137">
        <v>6254</v>
      </c>
      <c r="T40" s="137">
        <v>9325</v>
      </c>
    </row>
    <row r="41" spans="3:20" s="130" customFormat="1" ht="28.5" customHeight="1">
      <c r="C41" s="131" t="s">
        <v>16</v>
      </c>
      <c r="D41" s="132">
        <v>76197.5</v>
      </c>
      <c r="E41" s="132">
        <v>2118</v>
      </c>
      <c r="F41" s="132">
        <v>2110</v>
      </c>
      <c r="G41" s="132">
        <v>35019395</v>
      </c>
      <c r="H41" s="132">
        <v>35174375</v>
      </c>
      <c r="I41" s="132">
        <v>29920</v>
      </c>
      <c r="J41" s="132">
        <v>49471</v>
      </c>
      <c r="K41" s="132">
        <v>79391</v>
      </c>
      <c r="L41" s="132">
        <v>26505</v>
      </c>
      <c r="M41" s="132">
        <v>42916</v>
      </c>
      <c r="N41" s="132">
        <v>69421</v>
      </c>
      <c r="O41" s="132">
        <v>267</v>
      </c>
      <c r="P41" s="132">
        <v>332</v>
      </c>
      <c r="Q41" s="132">
        <v>599</v>
      </c>
      <c r="R41" s="132">
        <v>3011</v>
      </c>
      <c r="S41" s="132">
        <v>6141</v>
      </c>
      <c r="T41" s="132">
        <v>9152</v>
      </c>
    </row>
    <row r="42" spans="3:20" s="130" customFormat="1" ht="28.5" customHeight="1">
      <c r="C42" s="131" t="s">
        <v>17</v>
      </c>
      <c r="D42" s="132">
        <v>11879</v>
      </c>
      <c r="E42" s="132">
        <v>427</v>
      </c>
      <c r="F42" s="132">
        <v>424</v>
      </c>
      <c r="G42" s="132">
        <v>12586659</v>
      </c>
      <c r="H42" s="132">
        <v>12633198</v>
      </c>
      <c r="I42" s="132">
        <v>2900</v>
      </c>
      <c r="J42" s="132">
        <v>4381</v>
      </c>
      <c r="K42" s="132">
        <v>7281</v>
      </c>
      <c r="L42" s="132">
        <v>2712</v>
      </c>
      <c r="M42" s="132">
        <v>4082</v>
      </c>
      <c r="N42" s="132">
        <v>6794</v>
      </c>
      <c r="O42" s="132">
        <v>129</v>
      </c>
      <c r="P42" s="132">
        <v>251</v>
      </c>
      <c r="Q42" s="132">
        <v>380</v>
      </c>
      <c r="R42" s="132">
        <v>29</v>
      </c>
      <c r="S42" s="132">
        <v>43</v>
      </c>
      <c r="T42" s="132">
        <v>72</v>
      </c>
    </row>
    <row r="43" spans="3:20" s="130" customFormat="1" ht="28.5" customHeight="1">
      <c r="C43" s="131" t="s">
        <v>18</v>
      </c>
      <c r="D43" s="132">
        <v>9859</v>
      </c>
      <c r="E43" s="132">
        <v>288</v>
      </c>
      <c r="F43" s="132">
        <v>287</v>
      </c>
      <c r="G43" s="132">
        <v>4612070</v>
      </c>
      <c r="H43" s="132">
        <v>4568654</v>
      </c>
      <c r="I43" s="132">
        <v>2003</v>
      </c>
      <c r="J43" s="132">
        <v>2942</v>
      </c>
      <c r="K43" s="132">
        <v>4945</v>
      </c>
      <c r="L43" s="132">
        <v>1912</v>
      </c>
      <c r="M43" s="132">
        <v>2654</v>
      </c>
      <c r="N43" s="132">
        <v>4566</v>
      </c>
      <c r="O43" s="132">
        <v>73</v>
      </c>
      <c r="P43" s="132">
        <v>232</v>
      </c>
      <c r="Q43" s="132">
        <v>305</v>
      </c>
      <c r="R43" s="132">
        <v>9</v>
      </c>
      <c r="S43" s="132">
        <v>49</v>
      </c>
      <c r="T43" s="132">
        <v>58</v>
      </c>
    </row>
    <row r="44" spans="3:20" s="130" customFormat="1" ht="28.5" customHeight="1">
      <c r="C44" s="131" t="s">
        <v>19</v>
      </c>
      <c r="D44" s="132">
        <v>7980</v>
      </c>
      <c r="E44" s="132">
        <v>265</v>
      </c>
      <c r="F44" s="132">
        <v>265</v>
      </c>
      <c r="G44" s="132">
        <v>3179443</v>
      </c>
      <c r="H44" s="132">
        <v>3180141</v>
      </c>
      <c r="I44" s="132">
        <v>1666</v>
      </c>
      <c r="J44" s="132">
        <v>2327</v>
      </c>
      <c r="K44" s="132">
        <v>3993</v>
      </c>
      <c r="L44" s="132">
        <v>1632</v>
      </c>
      <c r="M44" s="132">
        <v>2301</v>
      </c>
      <c r="N44" s="132">
        <v>3933</v>
      </c>
      <c r="O44" s="132">
        <v>20</v>
      </c>
      <c r="P44" s="132">
        <v>22</v>
      </c>
      <c r="Q44" s="132">
        <v>42</v>
      </c>
      <c r="R44" s="132">
        <v>14</v>
      </c>
      <c r="S44" s="132">
        <v>4</v>
      </c>
      <c r="T44" s="132">
        <v>18</v>
      </c>
    </row>
    <row r="45" spans="3:20" s="130" customFormat="1" ht="28.5" customHeight="1">
      <c r="C45" s="131" t="s">
        <v>20</v>
      </c>
      <c r="D45" s="132">
        <v>4162</v>
      </c>
      <c r="E45" s="132">
        <v>138</v>
      </c>
      <c r="F45" s="132">
        <v>137</v>
      </c>
      <c r="G45" s="132">
        <v>89641</v>
      </c>
      <c r="H45" s="132">
        <v>89700</v>
      </c>
      <c r="I45" s="132">
        <v>410</v>
      </c>
      <c r="J45" s="132">
        <v>1160</v>
      </c>
      <c r="K45" s="132">
        <v>1570</v>
      </c>
      <c r="L45" s="132">
        <v>378</v>
      </c>
      <c r="M45" s="132">
        <v>1136</v>
      </c>
      <c r="N45" s="132">
        <v>1514</v>
      </c>
      <c r="O45" s="132">
        <v>2</v>
      </c>
      <c r="P45" s="132">
        <v>7</v>
      </c>
      <c r="Q45" s="132">
        <v>9</v>
      </c>
      <c r="R45" s="132">
        <v>8</v>
      </c>
      <c r="S45" s="132">
        <v>17</v>
      </c>
      <c r="T45" s="132">
        <v>25</v>
      </c>
    </row>
    <row r="46" spans="3:20" s="130" customFormat="1" ht="28.5" customHeight="1">
      <c r="C46" s="131"/>
      <c r="D46" s="132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/>
      <c r="T46" s="134"/>
    </row>
    <row r="47" spans="3:20" s="138" customFormat="1" ht="28.5" customHeight="1">
      <c r="C47" s="135" t="s">
        <v>24</v>
      </c>
      <c r="D47" s="136">
        <v>79983</v>
      </c>
      <c r="E47" s="137">
        <v>296</v>
      </c>
      <c r="F47" s="137">
        <v>263</v>
      </c>
      <c r="G47" s="137"/>
      <c r="H47" s="137"/>
      <c r="I47" s="137">
        <v>3307</v>
      </c>
      <c r="J47" s="137">
        <v>1672</v>
      </c>
      <c r="K47" s="137">
        <v>4979</v>
      </c>
      <c r="L47" s="137">
        <v>2680</v>
      </c>
      <c r="M47" s="137">
        <v>1188</v>
      </c>
      <c r="N47" s="137">
        <v>3868</v>
      </c>
      <c r="O47" s="137">
        <v>235</v>
      </c>
      <c r="P47" s="137">
        <v>180</v>
      </c>
      <c r="Q47" s="137">
        <v>415</v>
      </c>
      <c r="R47" s="137">
        <v>165</v>
      </c>
      <c r="S47" s="137">
        <v>49</v>
      </c>
      <c r="T47" s="137">
        <v>214</v>
      </c>
    </row>
    <row r="48" spans="3:20" s="130" customFormat="1" ht="28.5" customHeight="1">
      <c r="C48" s="131" t="s">
        <v>16</v>
      </c>
      <c r="D48" s="139">
        <v>26322</v>
      </c>
      <c r="E48" s="139">
        <v>111</v>
      </c>
      <c r="F48" s="139">
        <v>83</v>
      </c>
      <c r="G48" s="139">
        <v>1249851</v>
      </c>
      <c r="H48" s="139">
        <v>1297909</v>
      </c>
      <c r="I48" s="139">
        <v>1175</v>
      </c>
      <c r="J48" s="139">
        <v>623</v>
      </c>
      <c r="K48" s="139">
        <v>1798</v>
      </c>
      <c r="L48" s="139">
        <v>765</v>
      </c>
      <c r="M48" s="139">
        <v>342</v>
      </c>
      <c r="N48" s="139">
        <v>1107</v>
      </c>
      <c r="O48" s="139">
        <v>110</v>
      </c>
      <c r="P48" s="139">
        <v>75</v>
      </c>
      <c r="Q48" s="139">
        <v>185</v>
      </c>
      <c r="R48" s="139">
        <v>54</v>
      </c>
      <c r="S48" s="139">
        <v>9</v>
      </c>
      <c r="T48" s="139">
        <v>63</v>
      </c>
    </row>
    <row r="49" spans="3:20" s="130" customFormat="1" ht="28.5" customHeight="1">
      <c r="C49" s="131" t="s">
        <v>17</v>
      </c>
      <c r="D49" s="139">
        <v>23607</v>
      </c>
      <c r="E49" s="139">
        <v>84</v>
      </c>
      <c r="F49" s="139">
        <v>80</v>
      </c>
      <c r="G49" s="139">
        <v>2905433</v>
      </c>
      <c r="H49" s="139">
        <v>2912572</v>
      </c>
      <c r="I49" s="139">
        <v>908</v>
      </c>
      <c r="J49" s="139">
        <v>635</v>
      </c>
      <c r="K49" s="139">
        <v>1543</v>
      </c>
      <c r="L49" s="139">
        <v>763</v>
      </c>
      <c r="M49" s="139">
        <v>480</v>
      </c>
      <c r="N49" s="139">
        <v>1243</v>
      </c>
      <c r="O49" s="139">
        <v>65</v>
      </c>
      <c r="P49" s="139">
        <v>66</v>
      </c>
      <c r="Q49" s="139">
        <v>131</v>
      </c>
      <c r="R49" s="139">
        <v>94</v>
      </c>
      <c r="S49" s="139">
        <v>32</v>
      </c>
      <c r="T49" s="139">
        <v>126</v>
      </c>
    </row>
    <row r="50" spans="3:20" s="130" customFormat="1" ht="28.5" customHeight="1">
      <c r="C50" s="131" t="s">
        <v>18</v>
      </c>
      <c r="D50" s="139">
        <v>25057</v>
      </c>
      <c r="E50" s="139">
        <v>77</v>
      </c>
      <c r="F50" s="139">
        <v>76</v>
      </c>
      <c r="G50" s="139">
        <v>2459041</v>
      </c>
      <c r="H50" s="139">
        <v>2373799</v>
      </c>
      <c r="I50" s="139">
        <v>969</v>
      </c>
      <c r="J50" s="139">
        <v>283</v>
      </c>
      <c r="K50" s="139">
        <v>1252</v>
      </c>
      <c r="L50" s="139">
        <v>915</v>
      </c>
      <c r="M50" s="139">
        <v>243</v>
      </c>
      <c r="N50" s="139">
        <v>1158</v>
      </c>
      <c r="O50" s="139">
        <v>43</v>
      </c>
      <c r="P50" s="139">
        <v>32</v>
      </c>
      <c r="Q50" s="139">
        <v>75</v>
      </c>
      <c r="R50" s="139">
        <v>16</v>
      </c>
      <c r="S50" s="139">
        <v>7</v>
      </c>
      <c r="T50" s="139">
        <v>23</v>
      </c>
    </row>
    <row r="51" spans="3:20" s="130" customFormat="1" ht="28.5" customHeight="1">
      <c r="C51" s="131" t="s">
        <v>19</v>
      </c>
      <c r="D51" s="139">
        <v>3834</v>
      </c>
      <c r="E51" s="139">
        <v>17</v>
      </c>
      <c r="F51" s="139">
        <v>17</v>
      </c>
      <c r="G51" s="139">
        <v>0</v>
      </c>
      <c r="H51" s="139">
        <v>0</v>
      </c>
      <c r="I51" s="139">
        <v>214</v>
      </c>
      <c r="J51" s="139">
        <v>77</v>
      </c>
      <c r="K51" s="139">
        <v>291</v>
      </c>
      <c r="L51" s="139">
        <v>200</v>
      </c>
      <c r="M51" s="139">
        <v>71</v>
      </c>
      <c r="N51" s="139">
        <v>271</v>
      </c>
      <c r="O51" s="139">
        <v>13</v>
      </c>
      <c r="P51" s="139">
        <v>5</v>
      </c>
      <c r="Q51" s="139">
        <v>18</v>
      </c>
      <c r="R51" s="139">
        <v>1</v>
      </c>
      <c r="S51" s="139">
        <v>1</v>
      </c>
      <c r="T51" s="139">
        <v>2</v>
      </c>
    </row>
    <row r="52" spans="3:20" s="130" customFormat="1" ht="28.5" customHeight="1">
      <c r="C52" s="131" t="s">
        <v>20</v>
      </c>
      <c r="D52" s="139">
        <v>1163</v>
      </c>
      <c r="E52" s="139">
        <v>7</v>
      </c>
      <c r="F52" s="139">
        <v>7</v>
      </c>
      <c r="G52" s="139">
        <v>179197</v>
      </c>
      <c r="H52" s="139">
        <v>179388</v>
      </c>
      <c r="I52" s="139">
        <v>41</v>
      </c>
      <c r="J52" s="139">
        <v>54</v>
      </c>
      <c r="K52" s="139">
        <v>95</v>
      </c>
      <c r="L52" s="139">
        <v>37</v>
      </c>
      <c r="M52" s="139">
        <v>52</v>
      </c>
      <c r="N52" s="139">
        <v>89</v>
      </c>
      <c r="O52" s="139">
        <v>4</v>
      </c>
      <c r="P52" s="139">
        <v>2</v>
      </c>
      <c r="Q52" s="139">
        <v>6</v>
      </c>
      <c r="R52" s="139">
        <v>0</v>
      </c>
      <c r="S52" s="139">
        <v>0</v>
      </c>
      <c r="T52" s="139">
        <v>0</v>
      </c>
    </row>
    <row r="53" spans="3:20" s="130" customFormat="1" ht="28.5" customHeight="1">
      <c r="C53" s="131"/>
      <c r="D53" s="139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40"/>
    </row>
    <row r="54" spans="3:20" s="138" customFormat="1" ht="28.5" customHeight="1">
      <c r="C54" s="135" t="s">
        <v>25</v>
      </c>
      <c r="D54" s="136">
        <v>2610</v>
      </c>
      <c r="E54" s="137">
        <v>113</v>
      </c>
      <c r="F54" s="137">
        <v>113</v>
      </c>
      <c r="G54" s="137"/>
      <c r="H54" s="137"/>
      <c r="I54" s="137">
        <v>379</v>
      </c>
      <c r="J54" s="137">
        <v>321</v>
      </c>
      <c r="K54" s="137">
        <v>700</v>
      </c>
      <c r="L54" s="137">
        <v>373</v>
      </c>
      <c r="M54" s="137">
        <v>321</v>
      </c>
      <c r="N54" s="137">
        <v>694</v>
      </c>
      <c r="O54" s="137">
        <v>6</v>
      </c>
      <c r="P54" s="137">
        <v>0</v>
      </c>
      <c r="Q54" s="137">
        <v>6</v>
      </c>
      <c r="R54" s="137">
        <v>0</v>
      </c>
      <c r="S54" s="137">
        <v>0</v>
      </c>
      <c r="T54" s="137">
        <v>0</v>
      </c>
    </row>
    <row r="55" spans="3:20" s="130" customFormat="1" ht="28.5" customHeight="1">
      <c r="C55" s="131" t="s">
        <v>16</v>
      </c>
      <c r="D55" s="132">
        <v>957</v>
      </c>
      <c r="E55" s="132">
        <v>50</v>
      </c>
      <c r="F55" s="132">
        <v>50</v>
      </c>
      <c r="G55" s="132">
        <v>1701201</v>
      </c>
      <c r="H55" s="132">
        <v>1611739</v>
      </c>
      <c r="I55" s="132">
        <v>208</v>
      </c>
      <c r="J55" s="132">
        <v>207</v>
      </c>
      <c r="K55" s="132">
        <v>415</v>
      </c>
      <c r="L55" s="132">
        <v>208</v>
      </c>
      <c r="M55" s="132">
        <v>207</v>
      </c>
      <c r="N55" s="132">
        <v>415</v>
      </c>
      <c r="O55" s="132">
        <v>0</v>
      </c>
      <c r="P55" s="132">
        <v>0</v>
      </c>
      <c r="Q55" s="132">
        <v>0</v>
      </c>
      <c r="R55" s="132">
        <v>0</v>
      </c>
      <c r="S55" s="132">
        <v>0</v>
      </c>
      <c r="T55" s="132">
        <v>0</v>
      </c>
    </row>
    <row r="56" spans="3:20" s="130" customFormat="1" ht="28.5" customHeight="1">
      <c r="C56" s="131" t="s">
        <v>17</v>
      </c>
      <c r="D56" s="139">
        <v>523</v>
      </c>
      <c r="E56" s="139">
        <v>20</v>
      </c>
      <c r="F56" s="139">
        <v>20</v>
      </c>
      <c r="G56" s="139">
        <v>716586</v>
      </c>
      <c r="H56" s="139">
        <v>716707</v>
      </c>
      <c r="I56" s="139">
        <v>38</v>
      </c>
      <c r="J56" s="139">
        <v>21</v>
      </c>
      <c r="K56" s="139">
        <v>59</v>
      </c>
      <c r="L56" s="139">
        <v>32</v>
      </c>
      <c r="M56" s="139">
        <v>21</v>
      </c>
      <c r="N56" s="139">
        <v>53</v>
      </c>
      <c r="O56" s="139">
        <v>6</v>
      </c>
      <c r="P56" s="139">
        <v>0</v>
      </c>
      <c r="Q56" s="139">
        <v>6</v>
      </c>
      <c r="R56" s="139">
        <v>0</v>
      </c>
      <c r="S56" s="139">
        <v>0</v>
      </c>
      <c r="T56" s="139">
        <v>0</v>
      </c>
    </row>
    <row r="57" spans="3:20" s="130" customFormat="1" ht="28.5" customHeight="1">
      <c r="C57" s="131" t="s">
        <v>18</v>
      </c>
      <c r="D57" s="139">
        <v>532</v>
      </c>
      <c r="E57" s="139">
        <v>19</v>
      </c>
      <c r="F57" s="139">
        <v>19</v>
      </c>
      <c r="G57" s="139">
        <v>313219</v>
      </c>
      <c r="H57" s="139">
        <v>313262</v>
      </c>
      <c r="I57" s="139">
        <v>87</v>
      </c>
      <c r="J57" s="139">
        <v>37</v>
      </c>
      <c r="K57" s="139">
        <v>124</v>
      </c>
      <c r="L57" s="139">
        <v>87</v>
      </c>
      <c r="M57" s="139">
        <v>37</v>
      </c>
      <c r="N57" s="139">
        <v>124</v>
      </c>
      <c r="O57" s="139">
        <v>0</v>
      </c>
      <c r="P57" s="139">
        <v>0</v>
      </c>
      <c r="Q57" s="139">
        <v>0</v>
      </c>
      <c r="R57" s="139">
        <v>0</v>
      </c>
      <c r="S57" s="139">
        <v>0</v>
      </c>
      <c r="T57" s="139">
        <v>0</v>
      </c>
    </row>
    <row r="58" spans="3:20" s="130" customFormat="1" ht="28.5" customHeight="1">
      <c r="C58" s="131" t="s">
        <v>19</v>
      </c>
      <c r="D58" s="139">
        <v>598</v>
      </c>
      <c r="E58" s="139">
        <v>24</v>
      </c>
      <c r="F58" s="139">
        <v>24</v>
      </c>
      <c r="G58" s="139">
        <v>223991</v>
      </c>
      <c r="H58" s="139">
        <v>224122</v>
      </c>
      <c r="I58" s="139">
        <v>46</v>
      </c>
      <c r="J58" s="139">
        <v>56</v>
      </c>
      <c r="K58" s="139">
        <v>102</v>
      </c>
      <c r="L58" s="139">
        <v>46</v>
      </c>
      <c r="M58" s="139">
        <v>56</v>
      </c>
      <c r="N58" s="139">
        <v>102</v>
      </c>
      <c r="O58" s="139">
        <v>0</v>
      </c>
      <c r="P58" s="139">
        <v>0</v>
      </c>
      <c r="Q58" s="139">
        <v>0</v>
      </c>
      <c r="R58" s="139">
        <v>0</v>
      </c>
      <c r="S58" s="139">
        <v>0</v>
      </c>
      <c r="T58" s="139">
        <v>0</v>
      </c>
    </row>
    <row r="59" spans="3:20" s="130" customFormat="1" ht="28.5" customHeight="1">
      <c r="C59" s="131" t="s">
        <v>20</v>
      </c>
      <c r="D59" s="139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</row>
    <row r="60" spans="3:20" s="130" customFormat="1" ht="28.5" customHeight="1">
      <c r="C60" s="131"/>
      <c r="D60" s="139"/>
      <c r="E60" s="140"/>
      <c r="F60" s="140"/>
      <c r="G60" s="140"/>
      <c r="H60" s="140"/>
      <c r="I60" s="140"/>
      <c r="J60" s="140"/>
      <c r="K60" s="140"/>
      <c r="L60" s="140"/>
      <c r="M60" s="140"/>
      <c r="N60" s="140"/>
      <c r="O60" s="140"/>
      <c r="P60" s="140"/>
      <c r="Q60" s="140"/>
      <c r="R60" s="140"/>
      <c r="S60" s="140"/>
      <c r="T60" s="140"/>
    </row>
    <row r="61" spans="3:20" s="138" customFormat="1" ht="28.5" customHeight="1">
      <c r="C61" s="135" t="s">
        <v>54</v>
      </c>
      <c r="D61" s="136">
        <v>969</v>
      </c>
      <c r="E61" s="137">
        <v>66</v>
      </c>
      <c r="F61" s="137">
        <v>66</v>
      </c>
      <c r="G61" s="137"/>
      <c r="H61" s="137"/>
      <c r="I61" s="137">
        <v>244</v>
      </c>
      <c r="J61" s="137">
        <v>431</v>
      </c>
      <c r="K61" s="137">
        <v>675</v>
      </c>
      <c r="L61" s="137">
        <v>243</v>
      </c>
      <c r="M61" s="137">
        <v>429</v>
      </c>
      <c r="N61" s="137">
        <v>672</v>
      </c>
      <c r="O61" s="137">
        <v>0</v>
      </c>
      <c r="P61" s="137">
        <v>0</v>
      </c>
      <c r="Q61" s="137">
        <v>0</v>
      </c>
      <c r="R61" s="137">
        <v>1</v>
      </c>
      <c r="S61" s="137">
        <v>2</v>
      </c>
      <c r="T61" s="137">
        <v>3</v>
      </c>
    </row>
    <row r="62" spans="3:20" s="130" customFormat="1" ht="28.5" customHeight="1">
      <c r="C62" s="131" t="s">
        <v>16</v>
      </c>
      <c r="D62" s="139">
        <v>214</v>
      </c>
      <c r="E62" s="139">
        <v>9</v>
      </c>
      <c r="F62" s="139">
        <v>9</v>
      </c>
      <c r="G62" s="139">
        <v>223515</v>
      </c>
      <c r="H62" s="139">
        <v>223572</v>
      </c>
      <c r="I62" s="139">
        <v>25</v>
      </c>
      <c r="J62" s="139">
        <v>60</v>
      </c>
      <c r="K62" s="139">
        <v>85</v>
      </c>
      <c r="L62" s="139">
        <v>24</v>
      </c>
      <c r="M62" s="139">
        <v>58</v>
      </c>
      <c r="N62" s="139">
        <v>82</v>
      </c>
      <c r="O62" s="139">
        <v>0</v>
      </c>
      <c r="P62" s="139">
        <v>0</v>
      </c>
      <c r="Q62" s="139">
        <v>0</v>
      </c>
      <c r="R62" s="139">
        <v>1</v>
      </c>
      <c r="S62" s="139">
        <v>2</v>
      </c>
      <c r="T62" s="139">
        <v>3</v>
      </c>
    </row>
    <row r="63" spans="3:20" s="130" customFormat="1" ht="28.5" customHeight="1">
      <c r="C63" s="131" t="s">
        <v>17</v>
      </c>
      <c r="D63" s="139">
        <v>373</v>
      </c>
      <c r="E63" s="139">
        <v>22</v>
      </c>
      <c r="F63" s="139">
        <v>22</v>
      </c>
      <c r="G63" s="139">
        <v>985544</v>
      </c>
      <c r="H63" s="139">
        <v>985714</v>
      </c>
      <c r="I63" s="139">
        <v>137</v>
      </c>
      <c r="J63" s="139">
        <v>110</v>
      </c>
      <c r="K63" s="139">
        <v>247</v>
      </c>
      <c r="L63" s="139">
        <v>137</v>
      </c>
      <c r="M63" s="139">
        <v>110</v>
      </c>
      <c r="N63" s="139">
        <v>247</v>
      </c>
      <c r="O63" s="139">
        <v>0</v>
      </c>
      <c r="P63" s="139">
        <v>0</v>
      </c>
      <c r="Q63" s="139">
        <v>0</v>
      </c>
      <c r="R63" s="139">
        <v>0</v>
      </c>
      <c r="S63" s="139">
        <v>0</v>
      </c>
      <c r="T63" s="139">
        <v>0</v>
      </c>
    </row>
    <row r="64" spans="3:20" s="130" customFormat="1" ht="28.5" customHeight="1">
      <c r="C64" s="131" t="s">
        <v>18</v>
      </c>
      <c r="D64" s="139">
        <v>22</v>
      </c>
      <c r="E64" s="139">
        <v>11</v>
      </c>
      <c r="F64" s="139">
        <v>11</v>
      </c>
      <c r="G64" s="139">
        <v>0</v>
      </c>
      <c r="H64" s="139">
        <v>0</v>
      </c>
      <c r="I64" s="139">
        <v>29</v>
      </c>
      <c r="J64" s="139">
        <v>141</v>
      </c>
      <c r="K64" s="139">
        <v>170</v>
      </c>
      <c r="L64" s="139">
        <v>29</v>
      </c>
      <c r="M64" s="139">
        <v>141</v>
      </c>
      <c r="N64" s="139">
        <v>170</v>
      </c>
      <c r="O64" s="139">
        <v>0</v>
      </c>
      <c r="P64" s="139">
        <v>0</v>
      </c>
      <c r="Q64" s="139">
        <v>0</v>
      </c>
      <c r="R64" s="139">
        <v>0</v>
      </c>
      <c r="S64" s="139">
        <v>0</v>
      </c>
      <c r="T64" s="139">
        <v>0</v>
      </c>
    </row>
    <row r="65" spans="3:20" s="130" customFormat="1" ht="28.5" customHeight="1">
      <c r="C65" s="131" t="s">
        <v>19</v>
      </c>
      <c r="D65" s="139">
        <v>360</v>
      </c>
      <c r="E65" s="139">
        <v>24</v>
      </c>
      <c r="F65" s="139">
        <v>24</v>
      </c>
      <c r="G65" s="139">
        <v>44872</v>
      </c>
      <c r="H65" s="139">
        <v>44874</v>
      </c>
      <c r="I65" s="139">
        <v>53</v>
      </c>
      <c r="J65" s="139">
        <v>120</v>
      </c>
      <c r="K65" s="139">
        <v>173</v>
      </c>
      <c r="L65" s="139">
        <v>53</v>
      </c>
      <c r="M65" s="139">
        <v>120</v>
      </c>
      <c r="N65" s="139">
        <v>173</v>
      </c>
      <c r="O65" s="139">
        <v>0</v>
      </c>
      <c r="P65" s="139">
        <v>0</v>
      </c>
      <c r="Q65" s="139">
        <v>0</v>
      </c>
      <c r="R65" s="139">
        <v>0</v>
      </c>
      <c r="S65" s="139">
        <v>0</v>
      </c>
      <c r="T65" s="139">
        <v>0</v>
      </c>
    </row>
    <row r="66" spans="3:20" s="130" customFormat="1" ht="28.5" customHeight="1">
      <c r="C66" s="131" t="s">
        <v>20</v>
      </c>
      <c r="D66" s="139"/>
      <c r="E66" s="140"/>
      <c r="F66" s="140"/>
      <c r="G66" s="140"/>
      <c r="H66" s="140"/>
      <c r="I66" s="140"/>
      <c r="J66" s="140"/>
      <c r="K66" s="140"/>
      <c r="L66" s="140"/>
      <c r="M66" s="140"/>
      <c r="N66" s="140"/>
      <c r="O66" s="140"/>
      <c r="P66" s="140"/>
      <c r="Q66" s="140"/>
      <c r="R66" s="140"/>
      <c r="S66" s="140"/>
      <c r="T66" s="140"/>
    </row>
    <row r="67" spans="3:20" s="130" customFormat="1" ht="28.5" customHeight="1">
      <c r="C67" s="131"/>
      <c r="D67" s="139"/>
      <c r="E67" s="140"/>
      <c r="F67" s="140"/>
      <c r="G67" s="140"/>
      <c r="H67" s="140"/>
      <c r="I67" s="140"/>
      <c r="J67" s="140"/>
      <c r="K67" s="140"/>
      <c r="L67" s="140"/>
      <c r="M67" s="140"/>
      <c r="N67" s="140"/>
      <c r="O67" s="140"/>
      <c r="P67" s="140"/>
      <c r="Q67" s="140"/>
      <c r="R67" s="140"/>
      <c r="S67" s="140"/>
      <c r="T67" s="140"/>
    </row>
    <row r="68" spans="3:20" s="138" customFormat="1" ht="28.5" customHeight="1">
      <c r="C68" s="135" t="s">
        <v>27</v>
      </c>
      <c r="D68" s="136">
        <v>10217</v>
      </c>
      <c r="E68" s="137">
        <v>20</v>
      </c>
      <c r="F68" s="137">
        <v>10</v>
      </c>
      <c r="G68" s="137"/>
      <c r="H68" s="137"/>
      <c r="I68" s="137">
        <v>172</v>
      </c>
      <c r="J68" s="137">
        <v>82</v>
      </c>
      <c r="K68" s="137">
        <v>254</v>
      </c>
      <c r="L68" s="137">
        <v>57</v>
      </c>
      <c r="M68" s="137">
        <v>28</v>
      </c>
      <c r="N68" s="137">
        <v>85</v>
      </c>
      <c r="O68" s="137">
        <v>9</v>
      </c>
      <c r="P68" s="137">
        <v>3</v>
      </c>
      <c r="Q68" s="137">
        <v>12</v>
      </c>
      <c r="R68" s="137">
        <v>0</v>
      </c>
      <c r="S68" s="137">
        <v>0</v>
      </c>
      <c r="T68" s="137">
        <v>0</v>
      </c>
    </row>
    <row r="69" spans="3:20" s="138" customFormat="1" ht="28.5" customHeight="1">
      <c r="C69" s="131" t="s">
        <v>16</v>
      </c>
      <c r="D69" s="141">
        <v>3692</v>
      </c>
      <c r="E69" s="141">
        <v>7</v>
      </c>
      <c r="F69" s="141">
        <v>0</v>
      </c>
      <c r="G69" s="141">
        <v>0</v>
      </c>
      <c r="H69" s="141">
        <v>0</v>
      </c>
      <c r="I69" s="141">
        <v>73</v>
      </c>
      <c r="J69" s="141">
        <v>35</v>
      </c>
      <c r="K69" s="141">
        <v>108</v>
      </c>
      <c r="L69" s="141">
        <v>0</v>
      </c>
      <c r="M69" s="141">
        <v>0</v>
      </c>
      <c r="N69" s="141">
        <v>0</v>
      </c>
      <c r="O69" s="141">
        <v>0</v>
      </c>
      <c r="P69" s="141">
        <v>0</v>
      </c>
      <c r="Q69" s="141">
        <v>0</v>
      </c>
      <c r="R69" s="141">
        <v>0</v>
      </c>
      <c r="S69" s="141">
        <v>0</v>
      </c>
      <c r="T69" s="141">
        <v>0</v>
      </c>
    </row>
    <row r="70" spans="3:20" s="138" customFormat="1" ht="28.5" customHeight="1">
      <c r="C70" s="131" t="s">
        <v>17</v>
      </c>
      <c r="D70" s="141">
        <v>1042</v>
      </c>
      <c r="E70" s="141">
        <v>3</v>
      </c>
      <c r="F70" s="141">
        <v>0</v>
      </c>
      <c r="G70" s="141">
        <v>0</v>
      </c>
      <c r="H70" s="141">
        <v>0</v>
      </c>
      <c r="I70" s="141">
        <v>33</v>
      </c>
      <c r="J70" s="141">
        <v>16</v>
      </c>
      <c r="K70" s="141">
        <v>49</v>
      </c>
      <c r="L70" s="141">
        <v>0</v>
      </c>
      <c r="M70" s="141">
        <v>0</v>
      </c>
      <c r="N70" s="141">
        <v>0</v>
      </c>
      <c r="O70" s="141">
        <v>0</v>
      </c>
      <c r="P70" s="141">
        <v>0</v>
      </c>
      <c r="Q70" s="141">
        <v>0</v>
      </c>
      <c r="R70" s="141">
        <v>0</v>
      </c>
      <c r="S70" s="141">
        <v>0</v>
      </c>
      <c r="T70" s="141">
        <v>0</v>
      </c>
    </row>
    <row r="71" spans="3:20" s="138" customFormat="1" ht="28.5" customHeight="1">
      <c r="C71" s="131" t="s">
        <v>18</v>
      </c>
      <c r="D71" s="141"/>
      <c r="E71" s="142"/>
      <c r="F71" s="142"/>
      <c r="G71" s="142"/>
      <c r="H71" s="142"/>
      <c r="I71" s="142"/>
      <c r="J71" s="142"/>
      <c r="K71" s="142"/>
      <c r="L71" s="142"/>
      <c r="M71" s="142"/>
      <c r="N71" s="142"/>
      <c r="O71" s="142"/>
      <c r="P71" s="142"/>
      <c r="Q71" s="142"/>
      <c r="R71" s="142"/>
      <c r="S71" s="142"/>
      <c r="T71" s="142"/>
    </row>
    <row r="72" spans="3:20" s="138" customFormat="1" ht="28.5" customHeight="1">
      <c r="C72" s="131" t="s">
        <v>19</v>
      </c>
      <c r="D72" s="143">
        <v>1410</v>
      </c>
      <c r="E72" s="143">
        <v>3</v>
      </c>
      <c r="F72" s="143">
        <v>3</v>
      </c>
      <c r="G72" s="143">
        <v>0</v>
      </c>
      <c r="H72" s="143">
        <v>0</v>
      </c>
      <c r="I72" s="143">
        <v>24</v>
      </c>
      <c r="J72" s="143">
        <v>9</v>
      </c>
      <c r="K72" s="143">
        <v>33</v>
      </c>
      <c r="L72" s="143">
        <v>17</v>
      </c>
      <c r="M72" s="143">
        <v>6</v>
      </c>
      <c r="N72" s="143">
        <v>23</v>
      </c>
      <c r="O72" s="143">
        <v>7</v>
      </c>
      <c r="P72" s="143">
        <v>3</v>
      </c>
      <c r="Q72" s="143">
        <v>10</v>
      </c>
      <c r="R72" s="143">
        <v>0</v>
      </c>
      <c r="S72" s="143">
        <v>0</v>
      </c>
      <c r="T72" s="143">
        <v>0</v>
      </c>
    </row>
    <row r="73" spans="3:20" s="138" customFormat="1" ht="28.5" customHeight="1">
      <c r="C73" s="131" t="s">
        <v>20</v>
      </c>
      <c r="D73" s="144">
        <v>4073</v>
      </c>
      <c r="E73" s="144">
        <v>7</v>
      </c>
      <c r="F73" s="144">
        <v>7</v>
      </c>
      <c r="G73" s="144">
        <v>0</v>
      </c>
      <c r="H73" s="144">
        <v>0</v>
      </c>
      <c r="I73" s="144">
        <v>42</v>
      </c>
      <c r="J73" s="144">
        <v>22</v>
      </c>
      <c r="K73" s="144">
        <v>64</v>
      </c>
      <c r="L73" s="144">
        <v>40</v>
      </c>
      <c r="M73" s="144">
        <v>22</v>
      </c>
      <c r="N73" s="144">
        <v>62</v>
      </c>
      <c r="O73" s="144">
        <v>2</v>
      </c>
      <c r="P73" s="144">
        <v>0</v>
      </c>
      <c r="Q73" s="144">
        <v>2</v>
      </c>
      <c r="R73" s="144">
        <v>0</v>
      </c>
      <c r="S73" s="144">
        <v>0</v>
      </c>
      <c r="T73" s="144">
        <v>0</v>
      </c>
    </row>
    <row r="74" spans="3:20" s="138" customFormat="1" ht="28.5" customHeight="1">
      <c r="C74" s="131"/>
      <c r="D74" s="145"/>
      <c r="E74" s="146"/>
      <c r="F74" s="146"/>
      <c r="G74" s="146"/>
      <c r="H74" s="146"/>
      <c r="I74" s="146"/>
      <c r="J74" s="146"/>
      <c r="K74" s="146"/>
      <c r="L74" s="146"/>
      <c r="M74" s="146"/>
      <c r="N74" s="146"/>
      <c r="O74" s="146"/>
      <c r="P74" s="146"/>
      <c r="Q74" s="146"/>
      <c r="R74" s="146"/>
      <c r="S74" s="146"/>
      <c r="T74" s="146"/>
    </row>
    <row r="75" spans="3:20" s="138" customFormat="1" ht="28.5" customHeight="1">
      <c r="C75" s="135" t="s">
        <v>29</v>
      </c>
      <c r="D75" s="136">
        <v>25784</v>
      </c>
      <c r="E75" s="137">
        <v>3446</v>
      </c>
      <c r="F75" s="137">
        <v>3446</v>
      </c>
      <c r="G75" s="137"/>
      <c r="H75" s="137"/>
      <c r="I75" s="137">
        <v>34573</v>
      </c>
      <c r="J75" s="137">
        <v>25357</v>
      </c>
      <c r="K75" s="137">
        <v>59930</v>
      </c>
      <c r="L75" s="137">
        <v>34454</v>
      </c>
      <c r="M75" s="137">
        <v>25070</v>
      </c>
      <c r="N75" s="137">
        <v>59524</v>
      </c>
      <c r="O75" s="137">
        <v>81</v>
      </c>
      <c r="P75" s="137">
        <v>207</v>
      </c>
      <c r="Q75" s="137">
        <v>288</v>
      </c>
      <c r="R75" s="137">
        <v>38</v>
      </c>
      <c r="S75" s="137">
        <v>80</v>
      </c>
      <c r="T75" s="137">
        <v>118</v>
      </c>
    </row>
    <row r="76" spans="3:20" s="138" customFormat="1" ht="28.5" customHeight="1">
      <c r="C76" s="131" t="s">
        <v>16</v>
      </c>
      <c r="D76" s="141">
        <v>6647</v>
      </c>
      <c r="E76" s="141">
        <v>601</v>
      </c>
      <c r="F76" s="141">
        <v>601</v>
      </c>
      <c r="G76" s="141">
        <v>24597031</v>
      </c>
      <c r="H76" s="141">
        <v>24734303</v>
      </c>
      <c r="I76" s="141">
        <v>5715</v>
      </c>
      <c r="J76" s="141">
        <v>8287</v>
      </c>
      <c r="K76" s="141">
        <v>14002</v>
      </c>
      <c r="L76" s="141">
        <v>5666</v>
      </c>
      <c r="M76" s="141">
        <v>8143</v>
      </c>
      <c r="N76" s="141">
        <v>13809</v>
      </c>
      <c r="O76" s="141">
        <v>14</v>
      </c>
      <c r="P76" s="141">
        <v>64</v>
      </c>
      <c r="Q76" s="141">
        <v>78</v>
      </c>
      <c r="R76" s="141">
        <v>35</v>
      </c>
      <c r="S76" s="141">
        <v>80</v>
      </c>
      <c r="T76" s="141">
        <v>115</v>
      </c>
    </row>
    <row r="77" spans="3:20" s="138" customFormat="1" ht="28.5" customHeight="1">
      <c r="C77" s="131" t="s">
        <v>17</v>
      </c>
      <c r="D77" s="141">
        <v>18126</v>
      </c>
      <c r="E77" s="141">
        <v>2754</v>
      </c>
      <c r="F77" s="141">
        <v>2754</v>
      </c>
      <c r="G77" s="141">
        <v>106389670</v>
      </c>
      <c r="H77" s="141">
        <v>106390799</v>
      </c>
      <c r="I77" s="141">
        <v>28085</v>
      </c>
      <c r="J77" s="141">
        <v>16411</v>
      </c>
      <c r="K77" s="141">
        <v>44496</v>
      </c>
      <c r="L77" s="141">
        <v>28015</v>
      </c>
      <c r="M77" s="141">
        <v>16268</v>
      </c>
      <c r="N77" s="141">
        <v>44283</v>
      </c>
      <c r="O77" s="141">
        <v>67</v>
      </c>
      <c r="P77" s="141">
        <v>143</v>
      </c>
      <c r="Q77" s="141">
        <v>210</v>
      </c>
      <c r="R77" s="141">
        <v>3</v>
      </c>
      <c r="S77" s="141">
        <v>0</v>
      </c>
      <c r="T77" s="141">
        <v>3</v>
      </c>
    </row>
    <row r="78" spans="3:20" s="138" customFormat="1" ht="28.5" customHeight="1">
      <c r="C78" s="131" t="s">
        <v>18</v>
      </c>
      <c r="D78" s="139">
        <v>647</v>
      </c>
      <c r="E78" s="139">
        <v>66</v>
      </c>
      <c r="F78" s="139">
        <v>66</v>
      </c>
      <c r="G78" s="139">
        <v>0</v>
      </c>
      <c r="H78" s="139">
        <v>0</v>
      </c>
      <c r="I78" s="139">
        <v>653</v>
      </c>
      <c r="J78" s="139">
        <v>354</v>
      </c>
      <c r="K78" s="139">
        <v>1007</v>
      </c>
      <c r="L78" s="139">
        <v>653</v>
      </c>
      <c r="M78" s="139">
        <v>354</v>
      </c>
      <c r="N78" s="139">
        <v>1007</v>
      </c>
      <c r="O78" s="139">
        <v>0</v>
      </c>
      <c r="P78" s="139">
        <v>0</v>
      </c>
      <c r="Q78" s="139">
        <v>0</v>
      </c>
      <c r="R78" s="139">
        <v>0</v>
      </c>
      <c r="S78" s="139">
        <v>0</v>
      </c>
      <c r="T78" s="139">
        <v>0</v>
      </c>
    </row>
    <row r="79" spans="3:20" s="138" customFormat="1" ht="28.5" customHeight="1">
      <c r="C79" s="131" t="s">
        <v>19</v>
      </c>
      <c r="D79" s="139">
        <v>364</v>
      </c>
      <c r="E79" s="139">
        <v>25</v>
      </c>
      <c r="F79" s="139">
        <v>25</v>
      </c>
      <c r="G79" s="139">
        <v>403087</v>
      </c>
      <c r="H79" s="139">
        <v>403102</v>
      </c>
      <c r="I79" s="139">
        <v>120</v>
      </c>
      <c r="J79" s="139">
        <v>305</v>
      </c>
      <c r="K79" s="139">
        <v>425</v>
      </c>
      <c r="L79" s="139">
        <v>120</v>
      </c>
      <c r="M79" s="139">
        <v>305</v>
      </c>
      <c r="N79" s="139">
        <v>425</v>
      </c>
      <c r="O79" s="139">
        <v>0</v>
      </c>
      <c r="P79" s="139">
        <v>0</v>
      </c>
      <c r="Q79" s="139">
        <v>0</v>
      </c>
      <c r="R79" s="139">
        <v>0</v>
      </c>
      <c r="S79" s="139">
        <v>0</v>
      </c>
      <c r="T79" s="139">
        <v>0</v>
      </c>
    </row>
    <row r="80" spans="3:20" s="138" customFormat="1" ht="28.5" customHeight="1">
      <c r="C80" s="131" t="s">
        <v>20</v>
      </c>
      <c r="D80" s="139"/>
      <c r="E80" s="140"/>
      <c r="F80" s="140"/>
      <c r="G80" s="140"/>
      <c r="H80" s="140"/>
      <c r="I80" s="140"/>
      <c r="J80" s="140"/>
      <c r="K80" s="140"/>
      <c r="L80" s="140"/>
      <c r="M80" s="140"/>
      <c r="N80" s="140"/>
      <c r="O80" s="140"/>
      <c r="P80" s="140"/>
      <c r="Q80" s="140"/>
      <c r="R80" s="140"/>
      <c r="S80" s="140"/>
      <c r="T80" s="140"/>
    </row>
    <row r="81" spans="1:102" s="138" customFormat="1" ht="28.5" customHeight="1">
      <c r="C81" s="131"/>
      <c r="D81" s="141"/>
      <c r="E81" s="142"/>
      <c r="F81" s="142"/>
      <c r="G81" s="142"/>
      <c r="H81" s="142"/>
      <c r="I81" s="142"/>
      <c r="J81" s="142"/>
      <c r="K81" s="142"/>
      <c r="L81" s="142"/>
      <c r="M81" s="142"/>
      <c r="N81" s="142"/>
      <c r="O81" s="142"/>
      <c r="P81" s="142"/>
      <c r="Q81" s="142"/>
      <c r="R81" s="142"/>
      <c r="S81" s="142"/>
      <c r="T81" s="142"/>
    </row>
    <row r="82" spans="1:102" s="138" customFormat="1" ht="28.5" customHeight="1">
      <c r="C82" s="135" t="s">
        <v>55</v>
      </c>
      <c r="D82" s="136">
        <v>31339</v>
      </c>
      <c r="E82" s="137">
        <v>214</v>
      </c>
      <c r="F82" s="137">
        <v>208</v>
      </c>
      <c r="G82" s="137"/>
      <c r="H82" s="137"/>
      <c r="I82" s="137">
        <v>1430</v>
      </c>
      <c r="J82" s="137">
        <v>3040</v>
      </c>
      <c r="K82" s="137">
        <v>4470</v>
      </c>
      <c r="L82" s="137">
        <v>1126</v>
      </c>
      <c r="M82" s="137">
        <v>2551</v>
      </c>
      <c r="N82" s="137">
        <v>3677</v>
      </c>
      <c r="O82" s="137">
        <v>196</v>
      </c>
      <c r="P82" s="137">
        <v>349</v>
      </c>
      <c r="Q82" s="137">
        <v>545</v>
      </c>
      <c r="R82" s="137">
        <v>48</v>
      </c>
      <c r="S82" s="137">
        <v>85</v>
      </c>
      <c r="T82" s="137">
        <v>133</v>
      </c>
    </row>
    <row r="83" spans="1:102" s="148" customFormat="1" ht="28.5" customHeight="1">
      <c r="A83" s="147"/>
      <c r="B83" s="147"/>
      <c r="C83" s="131" t="s">
        <v>16</v>
      </c>
      <c r="D83" s="139">
        <v>28838</v>
      </c>
      <c r="E83" s="139">
        <v>187</v>
      </c>
      <c r="F83" s="139">
        <v>181</v>
      </c>
      <c r="G83" s="139">
        <v>1878611</v>
      </c>
      <c r="H83" s="139">
        <v>1881290</v>
      </c>
      <c r="I83" s="139">
        <v>1259</v>
      </c>
      <c r="J83" s="139">
        <v>2688</v>
      </c>
      <c r="K83" s="139">
        <v>3947</v>
      </c>
      <c r="L83" s="139">
        <v>971</v>
      </c>
      <c r="M83" s="139">
        <v>2243</v>
      </c>
      <c r="N83" s="139">
        <v>3214</v>
      </c>
      <c r="O83" s="139">
        <v>182</v>
      </c>
      <c r="P83" s="139">
        <v>304</v>
      </c>
      <c r="Q83" s="139">
        <v>486</v>
      </c>
      <c r="R83" s="139">
        <v>48</v>
      </c>
      <c r="S83" s="139">
        <v>84</v>
      </c>
      <c r="T83" s="139">
        <v>132</v>
      </c>
      <c r="U83" s="147"/>
      <c r="V83" s="147"/>
      <c r="W83" s="147"/>
      <c r="X83" s="147"/>
      <c r="Y83" s="147"/>
      <c r="Z83" s="147"/>
      <c r="AA83" s="147"/>
      <c r="AB83" s="147"/>
      <c r="AC83" s="147"/>
      <c r="AD83" s="147"/>
      <c r="AE83" s="147"/>
      <c r="AF83" s="147"/>
      <c r="AG83" s="147"/>
      <c r="AH83" s="147"/>
      <c r="AI83" s="147"/>
      <c r="AJ83" s="147"/>
      <c r="AK83" s="147"/>
      <c r="AL83" s="147"/>
      <c r="AM83" s="147"/>
      <c r="AN83" s="147"/>
      <c r="AO83" s="147"/>
      <c r="AP83" s="147"/>
      <c r="AQ83" s="147"/>
      <c r="AR83" s="147"/>
      <c r="AS83" s="147"/>
      <c r="AT83" s="147"/>
      <c r="AU83" s="147"/>
      <c r="AV83" s="147"/>
      <c r="AW83" s="147"/>
      <c r="AX83" s="147"/>
      <c r="AY83" s="147"/>
      <c r="AZ83" s="147"/>
      <c r="BA83" s="147"/>
      <c r="BB83" s="147"/>
      <c r="BC83" s="147"/>
      <c r="BD83" s="147"/>
      <c r="BE83" s="147"/>
      <c r="BF83" s="147"/>
      <c r="BG83" s="147"/>
      <c r="BH83" s="147"/>
      <c r="BI83" s="147"/>
      <c r="BJ83" s="147"/>
      <c r="BK83" s="147"/>
      <c r="BL83" s="147"/>
      <c r="BM83" s="147"/>
      <c r="BN83" s="147"/>
      <c r="BO83" s="147"/>
      <c r="BP83" s="147"/>
      <c r="BQ83" s="147"/>
      <c r="BR83" s="147"/>
      <c r="BS83" s="147"/>
      <c r="BT83" s="147"/>
      <c r="BU83" s="147"/>
      <c r="BV83" s="147"/>
      <c r="BW83" s="147"/>
      <c r="BX83" s="147"/>
      <c r="BY83" s="147"/>
      <c r="BZ83" s="147"/>
      <c r="CA83" s="147"/>
      <c r="CB83" s="147"/>
      <c r="CC83" s="147"/>
      <c r="CD83" s="147"/>
      <c r="CE83" s="147"/>
      <c r="CF83" s="147"/>
      <c r="CG83" s="147"/>
      <c r="CH83" s="147"/>
      <c r="CI83" s="147"/>
      <c r="CJ83" s="147"/>
      <c r="CK83" s="147"/>
      <c r="CL83" s="147"/>
      <c r="CM83" s="147"/>
      <c r="CN83" s="147"/>
      <c r="CO83" s="147"/>
      <c r="CP83" s="147"/>
      <c r="CQ83" s="147"/>
      <c r="CR83" s="147"/>
      <c r="CS83" s="147"/>
      <c r="CT83" s="147"/>
      <c r="CU83" s="147"/>
      <c r="CV83" s="147"/>
      <c r="CW83" s="147"/>
      <c r="CX83" s="147"/>
    </row>
    <row r="84" spans="1:102" s="148" customFormat="1" ht="28.5" customHeight="1">
      <c r="A84" s="147"/>
      <c r="B84" s="147"/>
      <c r="C84" s="131" t="s">
        <v>17</v>
      </c>
      <c r="D84" s="139"/>
      <c r="E84" s="140"/>
      <c r="F84" s="140"/>
      <c r="G84" s="140"/>
      <c r="H84" s="140"/>
      <c r="I84" s="140"/>
      <c r="J84" s="140"/>
      <c r="K84" s="140"/>
      <c r="L84" s="140"/>
      <c r="M84" s="140"/>
      <c r="N84" s="140"/>
      <c r="O84" s="140"/>
      <c r="P84" s="140"/>
      <c r="Q84" s="140"/>
      <c r="R84" s="140"/>
      <c r="S84" s="140"/>
      <c r="T84" s="140"/>
      <c r="U84" s="147"/>
      <c r="V84" s="147"/>
      <c r="W84" s="147"/>
      <c r="X84" s="147"/>
      <c r="Y84" s="147"/>
      <c r="Z84" s="147"/>
      <c r="AA84" s="147"/>
      <c r="AB84" s="147"/>
      <c r="AC84" s="147"/>
      <c r="AD84" s="147"/>
      <c r="AE84" s="147"/>
      <c r="AF84" s="147"/>
      <c r="AG84" s="147"/>
      <c r="AH84" s="147"/>
      <c r="AI84" s="147"/>
      <c r="AJ84" s="147"/>
      <c r="AK84" s="147"/>
      <c r="AL84" s="147"/>
      <c r="AM84" s="147"/>
      <c r="AN84" s="147"/>
      <c r="AO84" s="147"/>
      <c r="AP84" s="147"/>
      <c r="AQ84" s="147"/>
      <c r="AR84" s="147"/>
      <c r="AS84" s="147"/>
      <c r="AT84" s="147"/>
      <c r="AU84" s="147"/>
      <c r="AV84" s="147"/>
      <c r="AW84" s="147"/>
      <c r="AX84" s="147"/>
      <c r="AY84" s="147"/>
      <c r="AZ84" s="147"/>
      <c r="BA84" s="147"/>
      <c r="BB84" s="147"/>
      <c r="BC84" s="147"/>
      <c r="BD84" s="147"/>
      <c r="BE84" s="147"/>
      <c r="BF84" s="147"/>
      <c r="BG84" s="147"/>
      <c r="BH84" s="147"/>
      <c r="BI84" s="147"/>
      <c r="BJ84" s="147"/>
      <c r="BK84" s="147"/>
      <c r="BL84" s="147"/>
      <c r="BM84" s="147"/>
      <c r="BN84" s="147"/>
      <c r="BO84" s="147"/>
      <c r="BP84" s="147"/>
      <c r="BQ84" s="147"/>
      <c r="BR84" s="147"/>
      <c r="BS84" s="147"/>
      <c r="BT84" s="147"/>
      <c r="BU84" s="147"/>
      <c r="BV84" s="147"/>
      <c r="BW84" s="147"/>
      <c r="BX84" s="147"/>
      <c r="BY84" s="147"/>
      <c r="BZ84" s="147"/>
      <c r="CA84" s="147"/>
      <c r="CB84" s="147"/>
      <c r="CC84" s="147"/>
      <c r="CD84" s="147"/>
      <c r="CE84" s="147"/>
      <c r="CF84" s="147"/>
      <c r="CG84" s="147"/>
      <c r="CH84" s="147"/>
      <c r="CI84" s="147"/>
      <c r="CJ84" s="147"/>
      <c r="CK84" s="147"/>
      <c r="CL84" s="147"/>
      <c r="CM84" s="147"/>
      <c r="CN84" s="147"/>
      <c r="CO84" s="147"/>
      <c r="CP84" s="147"/>
      <c r="CQ84" s="147"/>
      <c r="CR84" s="147"/>
      <c r="CS84" s="147"/>
      <c r="CT84" s="147"/>
      <c r="CU84" s="147"/>
      <c r="CV84" s="147"/>
      <c r="CW84" s="147"/>
      <c r="CX84" s="147"/>
    </row>
    <row r="85" spans="1:102" s="148" customFormat="1" ht="28.5" customHeight="1">
      <c r="A85" s="147"/>
      <c r="B85" s="147"/>
      <c r="C85" s="131" t="s">
        <v>18</v>
      </c>
      <c r="D85" s="149"/>
      <c r="E85" s="149"/>
      <c r="F85" s="149"/>
      <c r="G85" s="149"/>
      <c r="H85" s="149"/>
      <c r="I85" s="149"/>
      <c r="J85" s="149"/>
      <c r="K85" s="149"/>
      <c r="L85" s="149"/>
      <c r="M85" s="149"/>
      <c r="N85" s="149"/>
      <c r="O85" s="149"/>
      <c r="P85" s="149"/>
      <c r="Q85" s="149"/>
      <c r="R85" s="149"/>
      <c r="S85" s="149"/>
      <c r="T85" s="149"/>
      <c r="U85" s="147"/>
      <c r="V85" s="147"/>
      <c r="W85" s="147"/>
      <c r="X85" s="147"/>
      <c r="Y85" s="147"/>
      <c r="Z85" s="147"/>
      <c r="AA85" s="147"/>
      <c r="AB85" s="147"/>
      <c r="AC85" s="147"/>
      <c r="AD85" s="147"/>
      <c r="AE85" s="147"/>
      <c r="AF85" s="147"/>
      <c r="AG85" s="147"/>
      <c r="AH85" s="147"/>
      <c r="AI85" s="147"/>
      <c r="AJ85" s="147"/>
      <c r="AK85" s="147"/>
      <c r="AL85" s="147"/>
      <c r="AM85" s="147"/>
      <c r="AN85" s="147"/>
      <c r="AO85" s="147"/>
      <c r="AP85" s="147"/>
      <c r="AQ85" s="147"/>
      <c r="AR85" s="147"/>
      <c r="AS85" s="147"/>
      <c r="AT85" s="147"/>
      <c r="AU85" s="147"/>
      <c r="AV85" s="147"/>
      <c r="AW85" s="147"/>
      <c r="AX85" s="147"/>
      <c r="AY85" s="147"/>
      <c r="AZ85" s="147"/>
      <c r="BA85" s="147"/>
      <c r="BB85" s="147"/>
      <c r="BC85" s="147"/>
      <c r="BD85" s="147"/>
      <c r="BE85" s="147"/>
      <c r="BF85" s="147"/>
      <c r="BG85" s="147"/>
      <c r="BH85" s="147"/>
      <c r="BI85" s="147"/>
      <c r="BJ85" s="147"/>
      <c r="BK85" s="147"/>
      <c r="BL85" s="147"/>
      <c r="BM85" s="147"/>
      <c r="BN85" s="147"/>
      <c r="BO85" s="147"/>
      <c r="BP85" s="147"/>
      <c r="BQ85" s="147"/>
      <c r="BR85" s="147"/>
      <c r="BS85" s="147"/>
      <c r="BT85" s="147"/>
      <c r="BU85" s="147"/>
      <c r="BV85" s="147"/>
      <c r="BW85" s="147"/>
      <c r="BX85" s="147"/>
      <c r="BY85" s="147"/>
      <c r="BZ85" s="147"/>
      <c r="CA85" s="147"/>
      <c r="CB85" s="147"/>
      <c r="CC85" s="147"/>
      <c r="CD85" s="147"/>
      <c r="CE85" s="147"/>
      <c r="CF85" s="147"/>
      <c r="CG85" s="147"/>
      <c r="CH85" s="147"/>
      <c r="CI85" s="147"/>
      <c r="CJ85" s="147"/>
      <c r="CK85" s="147"/>
      <c r="CL85" s="147"/>
      <c r="CM85" s="147"/>
      <c r="CN85" s="147"/>
      <c r="CO85" s="147"/>
      <c r="CP85" s="147"/>
      <c r="CQ85" s="147"/>
      <c r="CR85" s="147"/>
      <c r="CS85" s="147"/>
      <c r="CT85" s="147"/>
      <c r="CU85" s="147"/>
      <c r="CV85" s="147"/>
      <c r="CW85" s="147"/>
      <c r="CX85" s="147"/>
    </row>
    <row r="86" spans="1:102" s="147" customFormat="1" ht="28.5" customHeight="1">
      <c r="C86" s="131" t="s">
        <v>19</v>
      </c>
      <c r="D86" s="150">
        <v>2501</v>
      </c>
      <c r="E86" s="150">
        <v>27</v>
      </c>
      <c r="F86" s="150">
        <v>27</v>
      </c>
      <c r="G86" s="150">
        <v>44775</v>
      </c>
      <c r="H86" s="150">
        <v>44798</v>
      </c>
      <c r="I86" s="150">
        <v>171</v>
      </c>
      <c r="J86" s="150">
        <v>352</v>
      </c>
      <c r="K86" s="150">
        <v>523</v>
      </c>
      <c r="L86" s="150">
        <v>155</v>
      </c>
      <c r="M86" s="150">
        <v>308</v>
      </c>
      <c r="N86" s="150">
        <v>463</v>
      </c>
      <c r="O86" s="150">
        <v>14</v>
      </c>
      <c r="P86" s="150">
        <v>45</v>
      </c>
      <c r="Q86" s="150">
        <v>59</v>
      </c>
      <c r="R86" s="150">
        <v>0</v>
      </c>
      <c r="S86" s="150">
        <v>1</v>
      </c>
      <c r="T86" s="150">
        <v>1</v>
      </c>
    </row>
    <row r="87" spans="1:102" s="147" customFormat="1" ht="28.5" customHeight="1">
      <c r="C87" s="131" t="s">
        <v>20</v>
      </c>
      <c r="D87" s="151"/>
      <c r="E87" s="152"/>
      <c r="F87" s="152"/>
      <c r="G87" s="152"/>
      <c r="H87" s="152"/>
      <c r="I87" s="152"/>
      <c r="J87" s="152"/>
      <c r="K87" s="152"/>
      <c r="L87" s="152"/>
      <c r="M87" s="152"/>
      <c r="N87" s="152"/>
      <c r="O87" s="152"/>
      <c r="P87" s="152"/>
      <c r="Q87" s="152"/>
      <c r="R87" s="152"/>
      <c r="S87" s="152"/>
      <c r="T87" s="152"/>
    </row>
    <row r="88" spans="1:102" s="147" customFormat="1" ht="28.5" customHeight="1">
      <c r="C88" s="148"/>
      <c r="D88" s="151"/>
      <c r="E88" s="152"/>
      <c r="F88" s="152"/>
      <c r="G88" s="152"/>
      <c r="H88" s="152"/>
      <c r="I88" s="152"/>
      <c r="J88" s="152"/>
      <c r="K88" s="152"/>
      <c r="L88" s="152"/>
      <c r="M88" s="152"/>
      <c r="N88" s="152"/>
      <c r="O88" s="152"/>
      <c r="P88" s="152"/>
      <c r="Q88" s="152"/>
      <c r="R88" s="152"/>
      <c r="S88" s="152"/>
      <c r="T88" s="152"/>
    </row>
    <row r="89" spans="1:102" s="138" customFormat="1" ht="28.5" customHeight="1">
      <c r="C89" s="135" t="s">
        <v>31</v>
      </c>
      <c r="D89" s="136">
        <v>192</v>
      </c>
      <c r="E89" s="136">
        <v>5</v>
      </c>
      <c r="F89" s="136">
        <v>5</v>
      </c>
      <c r="G89" s="136">
        <v>0</v>
      </c>
      <c r="H89" s="136">
        <v>0</v>
      </c>
      <c r="I89" s="136">
        <f>+I90+I91+I92+I93+I94</f>
        <v>63</v>
      </c>
      <c r="J89" s="136">
        <f t="shared" ref="J89:T89" si="1">+J90+J91+J92+J93+J94</f>
        <v>1</v>
      </c>
      <c r="K89" s="136">
        <f t="shared" si="1"/>
        <v>64</v>
      </c>
      <c r="L89" s="136">
        <f t="shared" si="1"/>
        <v>52</v>
      </c>
      <c r="M89" s="136">
        <f t="shared" si="1"/>
        <v>0</v>
      </c>
      <c r="N89" s="136">
        <f t="shared" si="1"/>
        <v>52</v>
      </c>
      <c r="O89" s="136">
        <f t="shared" si="1"/>
        <v>0</v>
      </c>
      <c r="P89" s="136">
        <f t="shared" si="1"/>
        <v>1</v>
      </c>
      <c r="Q89" s="136">
        <f t="shared" si="1"/>
        <v>1</v>
      </c>
      <c r="R89" s="136">
        <f t="shared" si="1"/>
        <v>0</v>
      </c>
      <c r="S89" s="136">
        <f t="shared" si="1"/>
        <v>0</v>
      </c>
      <c r="T89" s="136">
        <f t="shared" si="1"/>
        <v>0</v>
      </c>
    </row>
    <row r="90" spans="1:102" s="156" customFormat="1" ht="28.5" customHeight="1">
      <c r="A90" s="153"/>
      <c r="B90" s="153"/>
      <c r="C90" s="154" t="s">
        <v>16</v>
      </c>
      <c r="D90" s="166">
        <v>142</v>
      </c>
      <c r="E90" s="166">
        <v>4</v>
      </c>
      <c r="F90" s="166">
        <v>4</v>
      </c>
      <c r="G90" s="155">
        <v>0</v>
      </c>
      <c r="H90" s="155">
        <v>0</v>
      </c>
      <c r="I90" s="167">
        <v>33</v>
      </c>
      <c r="J90" s="167">
        <v>1</v>
      </c>
      <c r="K90" s="167">
        <v>34</v>
      </c>
      <c r="L90" s="167">
        <v>22</v>
      </c>
      <c r="M90" s="168">
        <v>0</v>
      </c>
      <c r="N90" s="167">
        <v>22</v>
      </c>
      <c r="O90" s="168">
        <v>0</v>
      </c>
      <c r="P90" s="167">
        <v>1</v>
      </c>
      <c r="Q90" s="167">
        <v>1</v>
      </c>
      <c r="R90" s="168">
        <v>0</v>
      </c>
      <c r="S90" s="168">
        <v>0</v>
      </c>
      <c r="T90" s="168">
        <v>0</v>
      </c>
      <c r="U90" s="153"/>
      <c r="V90" s="153"/>
      <c r="W90" s="153"/>
      <c r="X90" s="153"/>
      <c r="Y90" s="153"/>
      <c r="Z90" s="153"/>
      <c r="AA90" s="153"/>
      <c r="AB90" s="153"/>
      <c r="AC90" s="153"/>
      <c r="AD90" s="153"/>
      <c r="AE90" s="153"/>
      <c r="AF90" s="153"/>
      <c r="AG90" s="153"/>
      <c r="AH90" s="153"/>
      <c r="AI90" s="153"/>
      <c r="AJ90" s="153"/>
      <c r="AK90" s="153"/>
      <c r="AL90" s="153"/>
      <c r="AM90" s="153"/>
      <c r="AN90" s="153"/>
      <c r="AO90" s="153"/>
      <c r="AP90" s="153"/>
      <c r="AQ90" s="153"/>
      <c r="AR90" s="153"/>
      <c r="AS90" s="153"/>
      <c r="AT90" s="153"/>
      <c r="AU90" s="153"/>
      <c r="AV90" s="153"/>
      <c r="AW90" s="153"/>
      <c r="AX90" s="153"/>
      <c r="AY90" s="153"/>
      <c r="AZ90" s="153"/>
      <c r="BA90" s="153"/>
      <c r="BB90" s="153"/>
      <c r="BC90" s="153"/>
      <c r="BD90" s="153"/>
      <c r="BE90" s="153"/>
      <c r="BF90" s="153"/>
      <c r="BG90" s="153"/>
      <c r="BH90" s="153"/>
      <c r="BI90" s="153"/>
      <c r="BJ90" s="153"/>
      <c r="BK90" s="153"/>
      <c r="BL90" s="153"/>
      <c r="BM90" s="153"/>
      <c r="BN90" s="153"/>
      <c r="BO90" s="153"/>
      <c r="BP90" s="153"/>
      <c r="BQ90" s="153"/>
      <c r="BR90" s="153"/>
      <c r="BS90" s="153"/>
      <c r="BT90" s="153"/>
      <c r="BU90" s="153"/>
      <c r="BV90" s="153"/>
      <c r="BW90" s="153"/>
      <c r="BX90" s="153"/>
      <c r="BY90" s="153"/>
      <c r="BZ90" s="153"/>
      <c r="CA90" s="153"/>
      <c r="CB90" s="153"/>
      <c r="CC90" s="153"/>
      <c r="CD90" s="153"/>
      <c r="CE90" s="153"/>
      <c r="CF90" s="153"/>
      <c r="CG90" s="153"/>
      <c r="CH90" s="153"/>
      <c r="CI90" s="153"/>
      <c r="CJ90" s="153"/>
      <c r="CK90" s="153"/>
      <c r="CL90" s="153"/>
      <c r="CM90" s="153"/>
      <c r="CN90" s="153"/>
      <c r="CO90" s="153"/>
      <c r="CP90" s="153"/>
      <c r="CQ90" s="153"/>
      <c r="CR90" s="153"/>
      <c r="CS90" s="153"/>
      <c r="CT90" s="153"/>
      <c r="CU90" s="153"/>
      <c r="CV90" s="153"/>
      <c r="CW90" s="153"/>
      <c r="CX90" s="153"/>
    </row>
    <row r="91" spans="1:102" s="148" customFormat="1" ht="28.5" customHeight="1">
      <c r="A91" s="147"/>
      <c r="B91" s="147"/>
      <c r="C91" s="131" t="s">
        <v>17</v>
      </c>
      <c r="D91" s="139"/>
      <c r="E91" s="140"/>
      <c r="F91" s="140"/>
      <c r="G91" s="140"/>
      <c r="H91" s="140"/>
      <c r="I91" s="140"/>
      <c r="J91" s="140"/>
      <c r="K91" s="140"/>
      <c r="L91" s="140"/>
      <c r="M91" s="140"/>
      <c r="N91" s="140"/>
      <c r="O91" s="140"/>
      <c r="P91" s="140"/>
      <c r="Q91" s="140"/>
      <c r="R91" s="140"/>
      <c r="S91" s="140"/>
      <c r="T91" s="140"/>
      <c r="U91" s="147"/>
      <c r="V91" s="147"/>
      <c r="W91" s="147"/>
      <c r="X91" s="147"/>
      <c r="Y91" s="147"/>
      <c r="Z91" s="147"/>
      <c r="AA91" s="147"/>
      <c r="AB91" s="147"/>
      <c r="AC91" s="147"/>
      <c r="AD91" s="147"/>
      <c r="AE91" s="147"/>
      <c r="AF91" s="147"/>
      <c r="AG91" s="147"/>
      <c r="AH91" s="147"/>
      <c r="AI91" s="147"/>
      <c r="AJ91" s="147"/>
      <c r="AK91" s="147"/>
      <c r="AL91" s="147"/>
      <c r="AM91" s="147"/>
      <c r="AN91" s="147"/>
      <c r="AO91" s="147"/>
      <c r="AP91" s="147"/>
      <c r="AQ91" s="147"/>
      <c r="AR91" s="147"/>
      <c r="AS91" s="147"/>
      <c r="AT91" s="147"/>
      <c r="AU91" s="147"/>
      <c r="AV91" s="147"/>
      <c r="AW91" s="147"/>
      <c r="AX91" s="147"/>
      <c r="AY91" s="147"/>
      <c r="AZ91" s="147"/>
      <c r="BA91" s="147"/>
      <c r="BB91" s="147"/>
      <c r="BC91" s="147"/>
      <c r="BD91" s="147"/>
      <c r="BE91" s="147"/>
      <c r="BF91" s="147"/>
      <c r="BG91" s="147"/>
      <c r="BH91" s="147"/>
      <c r="BI91" s="147"/>
      <c r="BJ91" s="147"/>
      <c r="BK91" s="147"/>
      <c r="BL91" s="147"/>
      <c r="BM91" s="147"/>
      <c r="BN91" s="147"/>
      <c r="BO91" s="147"/>
      <c r="BP91" s="147"/>
      <c r="BQ91" s="147"/>
      <c r="BR91" s="147"/>
      <c r="BS91" s="147"/>
      <c r="BT91" s="147"/>
      <c r="BU91" s="147"/>
      <c r="BV91" s="147"/>
      <c r="BW91" s="147"/>
      <c r="BX91" s="147"/>
      <c r="BY91" s="147"/>
      <c r="BZ91" s="147"/>
      <c r="CA91" s="147"/>
      <c r="CB91" s="147"/>
      <c r="CC91" s="147"/>
      <c r="CD91" s="147"/>
      <c r="CE91" s="147"/>
      <c r="CF91" s="147"/>
      <c r="CG91" s="147"/>
      <c r="CH91" s="147"/>
      <c r="CI91" s="147"/>
      <c r="CJ91" s="147"/>
      <c r="CK91" s="147"/>
      <c r="CL91" s="147"/>
      <c r="CM91" s="147"/>
      <c r="CN91" s="147"/>
      <c r="CO91" s="147"/>
      <c r="CP91" s="147"/>
      <c r="CQ91" s="147"/>
      <c r="CR91" s="147"/>
      <c r="CS91" s="147"/>
      <c r="CT91" s="147"/>
      <c r="CU91" s="147"/>
      <c r="CV91" s="147"/>
      <c r="CW91" s="147"/>
      <c r="CX91" s="147"/>
    </row>
    <row r="92" spans="1:102" s="148" customFormat="1" ht="28.5" customHeight="1">
      <c r="A92" s="147"/>
      <c r="B92" s="147"/>
      <c r="C92" s="131" t="s">
        <v>18</v>
      </c>
      <c r="D92" s="139">
        <v>50</v>
      </c>
      <c r="E92" s="139">
        <v>1</v>
      </c>
      <c r="F92" s="139">
        <v>1</v>
      </c>
      <c r="G92" s="139">
        <v>0</v>
      </c>
      <c r="H92" s="139">
        <v>0</v>
      </c>
      <c r="I92" s="139">
        <v>30</v>
      </c>
      <c r="J92" s="139">
        <v>0</v>
      </c>
      <c r="K92" s="139">
        <v>30</v>
      </c>
      <c r="L92" s="139">
        <v>30</v>
      </c>
      <c r="M92" s="139">
        <v>0</v>
      </c>
      <c r="N92" s="139">
        <v>30</v>
      </c>
      <c r="O92" s="139">
        <v>0</v>
      </c>
      <c r="P92" s="139">
        <v>0</v>
      </c>
      <c r="Q92" s="139">
        <v>0</v>
      </c>
      <c r="R92" s="139">
        <v>0</v>
      </c>
      <c r="S92" s="139">
        <v>0</v>
      </c>
      <c r="T92" s="139">
        <v>0</v>
      </c>
      <c r="U92" s="147"/>
      <c r="V92" s="147"/>
      <c r="W92" s="147"/>
      <c r="X92" s="147"/>
      <c r="Y92" s="147"/>
      <c r="Z92" s="147"/>
      <c r="AA92" s="147"/>
      <c r="AB92" s="147"/>
      <c r="AC92" s="147"/>
      <c r="AD92" s="147"/>
      <c r="AE92" s="147"/>
      <c r="AF92" s="147"/>
      <c r="AG92" s="147"/>
      <c r="AH92" s="147"/>
      <c r="AI92" s="147"/>
      <c r="AJ92" s="147"/>
      <c r="AK92" s="147"/>
      <c r="AL92" s="147"/>
      <c r="AM92" s="147"/>
      <c r="AN92" s="147"/>
      <c r="AO92" s="147"/>
      <c r="AP92" s="147"/>
      <c r="AQ92" s="147"/>
      <c r="AR92" s="147"/>
      <c r="AS92" s="147"/>
      <c r="AT92" s="147"/>
      <c r="AU92" s="147"/>
      <c r="AV92" s="147"/>
      <c r="AW92" s="147"/>
      <c r="AX92" s="147"/>
      <c r="AY92" s="147"/>
      <c r="AZ92" s="147"/>
      <c r="BA92" s="147"/>
      <c r="BB92" s="147"/>
      <c r="BC92" s="147"/>
      <c r="BD92" s="147"/>
      <c r="BE92" s="147"/>
      <c r="BF92" s="147"/>
      <c r="BG92" s="147"/>
      <c r="BH92" s="147"/>
      <c r="BI92" s="147"/>
      <c r="BJ92" s="147"/>
      <c r="BK92" s="147"/>
      <c r="BL92" s="147"/>
      <c r="BM92" s="147"/>
      <c r="BN92" s="147"/>
      <c r="BO92" s="147"/>
      <c r="BP92" s="147"/>
      <c r="BQ92" s="147"/>
      <c r="BR92" s="147"/>
      <c r="BS92" s="147"/>
      <c r="BT92" s="147"/>
      <c r="BU92" s="147"/>
      <c r="BV92" s="147"/>
      <c r="BW92" s="147"/>
      <c r="BX92" s="147"/>
      <c r="BY92" s="147"/>
      <c r="BZ92" s="147"/>
      <c r="CA92" s="147"/>
      <c r="CB92" s="147"/>
      <c r="CC92" s="147"/>
      <c r="CD92" s="147"/>
      <c r="CE92" s="147"/>
      <c r="CF92" s="147"/>
      <c r="CG92" s="147"/>
      <c r="CH92" s="147"/>
      <c r="CI92" s="147"/>
      <c r="CJ92" s="147"/>
      <c r="CK92" s="147"/>
      <c r="CL92" s="147"/>
      <c r="CM92" s="147"/>
      <c r="CN92" s="147"/>
      <c r="CO92" s="147"/>
      <c r="CP92" s="147"/>
      <c r="CQ92" s="147"/>
      <c r="CR92" s="147"/>
      <c r="CS92" s="147"/>
      <c r="CT92" s="147"/>
      <c r="CU92" s="147"/>
      <c r="CV92" s="147"/>
      <c r="CW92" s="147"/>
      <c r="CX92" s="147"/>
    </row>
    <row r="93" spans="1:102" s="148" customFormat="1" ht="28.5" customHeight="1">
      <c r="A93" s="147"/>
      <c r="B93" s="147"/>
      <c r="C93" s="131" t="s">
        <v>19</v>
      </c>
      <c r="D93" s="157"/>
      <c r="E93" s="158"/>
      <c r="F93" s="158"/>
      <c r="G93" s="158"/>
      <c r="H93" s="158"/>
      <c r="I93" s="158"/>
      <c r="J93" s="158"/>
      <c r="K93" s="158"/>
      <c r="L93" s="158"/>
      <c r="M93" s="158"/>
      <c r="N93" s="158"/>
      <c r="O93" s="158"/>
      <c r="P93" s="158"/>
      <c r="Q93" s="158"/>
      <c r="R93" s="158"/>
      <c r="S93" s="158"/>
      <c r="T93" s="158"/>
      <c r="U93" s="147"/>
      <c r="V93" s="147"/>
      <c r="W93" s="147"/>
      <c r="X93" s="147"/>
      <c r="Y93" s="147"/>
      <c r="Z93" s="147"/>
      <c r="AA93" s="147"/>
      <c r="AB93" s="147"/>
      <c r="AC93" s="147"/>
      <c r="AD93" s="147"/>
      <c r="AE93" s="147"/>
      <c r="AF93" s="147"/>
      <c r="AG93" s="147"/>
      <c r="AH93" s="147"/>
      <c r="AI93" s="147"/>
      <c r="AJ93" s="147"/>
      <c r="AK93" s="147"/>
      <c r="AL93" s="147"/>
      <c r="AM93" s="147"/>
      <c r="AN93" s="147"/>
      <c r="AO93" s="147"/>
      <c r="AP93" s="147"/>
      <c r="AQ93" s="147"/>
      <c r="AR93" s="147"/>
      <c r="AS93" s="147"/>
      <c r="AT93" s="147"/>
      <c r="AU93" s="147"/>
      <c r="AV93" s="147"/>
      <c r="AW93" s="147"/>
      <c r="AX93" s="147"/>
      <c r="AY93" s="147"/>
      <c r="AZ93" s="147"/>
      <c r="BA93" s="147"/>
      <c r="BB93" s="147"/>
      <c r="BC93" s="147"/>
      <c r="BD93" s="147"/>
      <c r="BE93" s="147"/>
      <c r="BF93" s="147"/>
      <c r="BG93" s="147"/>
      <c r="BH93" s="147"/>
      <c r="BI93" s="147"/>
      <c r="BJ93" s="147"/>
      <c r="BK93" s="147"/>
      <c r="BL93" s="147"/>
      <c r="BM93" s="147"/>
      <c r="BN93" s="147"/>
      <c r="BO93" s="147"/>
      <c r="BP93" s="147"/>
      <c r="BQ93" s="147"/>
      <c r="BR93" s="147"/>
      <c r="BS93" s="147"/>
      <c r="BT93" s="147"/>
      <c r="BU93" s="147"/>
      <c r="BV93" s="147"/>
      <c r="BW93" s="147"/>
      <c r="BX93" s="147"/>
      <c r="BY93" s="147"/>
      <c r="BZ93" s="147"/>
      <c r="CA93" s="147"/>
      <c r="CB93" s="147"/>
      <c r="CC93" s="147"/>
      <c r="CD93" s="147"/>
      <c r="CE93" s="147"/>
      <c r="CF93" s="147"/>
      <c r="CG93" s="147"/>
      <c r="CH93" s="147"/>
      <c r="CI93" s="147"/>
      <c r="CJ93" s="147"/>
      <c r="CK93" s="147"/>
      <c r="CL93" s="147"/>
      <c r="CM93" s="147"/>
      <c r="CN93" s="147"/>
      <c r="CO93" s="147"/>
      <c r="CP93" s="147"/>
      <c r="CQ93" s="147"/>
      <c r="CR93" s="147"/>
      <c r="CS93" s="147"/>
      <c r="CT93" s="147"/>
      <c r="CU93" s="147"/>
      <c r="CV93" s="147"/>
      <c r="CW93" s="147"/>
      <c r="CX93" s="147"/>
    </row>
    <row r="94" spans="1:102" s="147" customFormat="1" ht="28.5" customHeight="1">
      <c r="C94" s="131" t="s">
        <v>20</v>
      </c>
      <c r="D94" s="157"/>
      <c r="E94" s="158"/>
      <c r="F94" s="158"/>
      <c r="G94" s="158"/>
      <c r="H94" s="158"/>
      <c r="I94" s="158"/>
      <c r="J94" s="158"/>
      <c r="K94" s="158"/>
      <c r="L94" s="158"/>
      <c r="M94" s="158"/>
      <c r="N94" s="158"/>
      <c r="O94" s="158"/>
      <c r="P94" s="158"/>
      <c r="Q94" s="158"/>
      <c r="R94" s="158"/>
      <c r="S94" s="158"/>
      <c r="T94" s="158"/>
    </row>
    <row r="95" spans="1:102" s="138" customFormat="1" ht="20.25" hidden="1" customHeight="1">
      <c r="C95" s="159" t="s">
        <v>56</v>
      </c>
      <c r="D95" s="137">
        <v>0</v>
      </c>
      <c r="E95" s="137">
        <v>0</v>
      </c>
      <c r="F95" s="137">
        <v>0</v>
      </c>
      <c r="G95" s="137"/>
      <c r="H95" s="137"/>
      <c r="I95" s="137">
        <v>0</v>
      </c>
      <c r="J95" s="137">
        <v>0</v>
      </c>
      <c r="K95" s="137">
        <v>0</v>
      </c>
      <c r="L95" s="137">
        <v>0</v>
      </c>
      <c r="M95" s="137">
        <v>0</v>
      </c>
      <c r="N95" s="137">
        <v>0</v>
      </c>
      <c r="O95" s="137">
        <v>0</v>
      </c>
      <c r="P95" s="137">
        <v>0</v>
      </c>
      <c r="Q95" s="137">
        <v>0</v>
      </c>
      <c r="R95" s="137">
        <v>0</v>
      </c>
      <c r="S95" s="137">
        <v>0</v>
      </c>
      <c r="T95" s="137">
        <v>0</v>
      </c>
    </row>
    <row r="96" spans="1:102" s="148" customFormat="1" ht="18" hidden="1" customHeight="1">
      <c r="A96" s="147"/>
      <c r="B96" s="147"/>
      <c r="C96" s="160" t="s">
        <v>16</v>
      </c>
      <c r="D96" s="140"/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140"/>
      <c r="P96" s="140"/>
      <c r="Q96" s="140"/>
      <c r="R96" s="140"/>
      <c r="S96" s="140"/>
      <c r="T96" s="140"/>
      <c r="U96" s="147"/>
      <c r="V96" s="147"/>
      <c r="W96" s="147"/>
      <c r="X96" s="147"/>
      <c r="Y96" s="147"/>
      <c r="Z96" s="147"/>
      <c r="AA96" s="147"/>
      <c r="AB96" s="147"/>
      <c r="AC96" s="147"/>
      <c r="AD96" s="147"/>
      <c r="AE96" s="147"/>
      <c r="AF96" s="147"/>
      <c r="AG96" s="147"/>
      <c r="AH96" s="147"/>
      <c r="AI96" s="147"/>
      <c r="AJ96" s="147"/>
      <c r="AK96" s="147"/>
      <c r="AL96" s="147"/>
      <c r="AM96" s="147"/>
      <c r="AN96" s="147"/>
      <c r="AO96" s="147"/>
      <c r="AP96" s="147"/>
      <c r="AQ96" s="147"/>
      <c r="AR96" s="147"/>
      <c r="AS96" s="147"/>
      <c r="AT96" s="147"/>
      <c r="AU96" s="147"/>
      <c r="AV96" s="147"/>
      <c r="AW96" s="147"/>
      <c r="AX96" s="147"/>
      <c r="AY96" s="147"/>
      <c r="AZ96" s="147"/>
      <c r="BA96" s="147"/>
      <c r="BB96" s="147"/>
      <c r="BC96" s="147"/>
      <c r="BD96" s="147"/>
      <c r="BE96" s="147"/>
      <c r="BF96" s="147"/>
      <c r="BG96" s="147"/>
      <c r="BH96" s="147"/>
      <c r="BI96" s="147"/>
      <c r="BJ96" s="147"/>
      <c r="BK96" s="147"/>
      <c r="BL96" s="147"/>
      <c r="BM96" s="147"/>
      <c r="BN96" s="147"/>
      <c r="BO96" s="147"/>
      <c r="BP96" s="147"/>
      <c r="BQ96" s="147"/>
      <c r="BR96" s="147"/>
      <c r="BS96" s="147"/>
      <c r="BT96" s="147"/>
      <c r="BU96" s="147"/>
      <c r="BV96" s="147"/>
      <c r="BW96" s="147"/>
      <c r="BX96" s="147"/>
      <c r="BY96" s="147"/>
      <c r="BZ96" s="147"/>
      <c r="CA96" s="147"/>
      <c r="CB96" s="147"/>
      <c r="CC96" s="147"/>
      <c r="CD96" s="147"/>
      <c r="CE96" s="147"/>
      <c r="CF96" s="147"/>
      <c r="CG96" s="147"/>
      <c r="CH96" s="147"/>
      <c r="CI96" s="147"/>
      <c r="CJ96" s="147"/>
      <c r="CK96" s="147"/>
      <c r="CL96" s="147"/>
      <c r="CM96" s="147"/>
      <c r="CN96" s="147"/>
      <c r="CO96" s="147"/>
      <c r="CP96" s="147"/>
      <c r="CQ96" s="147"/>
      <c r="CR96" s="147"/>
      <c r="CS96" s="147"/>
      <c r="CT96" s="147"/>
      <c r="CU96" s="147"/>
      <c r="CV96" s="147"/>
      <c r="CW96" s="147"/>
      <c r="CX96" s="147"/>
    </row>
    <row r="97" spans="1:102" s="148" customFormat="1" ht="18" hidden="1" customHeight="1">
      <c r="A97" s="147"/>
      <c r="B97" s="147"/>
      <c r="C97" s="160" t="s">
        <v>17</v>
      </c>
      <c r="D97" s="140"/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P97" s="140"/>
      <c r="Q97" s="140"/>
      <c r="R97" s="140"/>
      <c r="S97" s="140"/>
      <c r="T97" s="140"/>
      <c r="U97" s="147"/>
      <c r="V97" s="147"/>
      <c r="W97" s="147"/>
      <c r="X97" s="147"/>
      <c r="Y97" s="147"/>
      <c r="Z97" s="147"/>
      <c r="AA97" s="147"/>
      <c r="AB97" s="147"/>
      <c r="AC97" s="147"/>
      <c r="AD97" s="147"/>
      <c r="AE97" s="147"/>
      <c r="AF97" s="147"/>
      <c r="AG97" s="147"/>
      <c r="AH97" s="147"/>
      <c r="AI97" s="147"/>
      <c r="AJ97" s="147"/>
      <c r="AK97" s="147"/>
      <c r="AL97" s="147"/>
      <c r="AM97" s="147"/>
      <c r="AN97" s="147"/>
      <c r="AO97" s="147"/>
      <c r="AP97" s="147"/>
      <c r="AQ97" s="147"/>
      <c r="AR97" s="147"/>
      <c r="AS97" s="147"/>
      <c r="AT97" s="147"/>
      <c r="AU97" s="147"/>
      <c r="AV97" s="147"/>
      <c r="AW97" s="147"/>
      <c r="AX97" s="147"/>
      <c r="AY97" s="147"/>
      <c r="AZ97" s="147"/>
      <c r="BA97" s="147"/>
      <c r="BB97" s="147"/>
      <c r="BC97" s="147"/>
      <c r="BD97" s="147"/>
      <c r="BE97" s="147"/>
      <c r="BF97" s="147"/>
      <c r="BG97" s="147"/>
      <c r="BH97" s="147"/>
      <c r="BI97" s="147"/>
      <c r="BJ97" s="147"/>
      <c r="BK97" s="147"/>
      <c r="BL97" s="147"/>
      <c r="BM97" s="147"/>
      <c r="BN97" s="147"/>
      <c r="BO97" s="147"/>
      <c r="BP97" s="147"/>
      <c r="BQ97" s="147"/>
      <c r="BR97" s="147"/>
      <c r="BS97" s="147"/>
      <c r="BT97" s="147"/>
      <c r="BU97" s="147"/>
      <c r="BV97" s="147"/>
      <c r="BW97" s="147"/>
      <c r="BX97" s="147"/>
      <c r="BY97" s="147"/>
      <c r="BZ97" s="147"/>
      <c r="CA97" s="147"/>
      <c r="CB97" s="147"/>
      <c r="CC97" s="147"/>
      <c r="CD97" s="147"/>
      <c r="CE97" s="147"/>
      <c r="CF97" s="147"/>
      <c r="CG97" s="147"/>
      <c r="CH97" s="147"/>
      <c r="CI97" s="147"/>
      <c r="CJ97" s="147"/>
      <c r="CK97" s="147"/>
      <c r="CL97" s="147"/>
      <c r="CM97" s="147"/>
      <c r="CN97" s="147"/>
      <c r="CO97" s="147"/>
      <c r="CP97" s="147"/>
      <c r="CQ97" s="147"/>
      <c r="CR97" s="147"/>
      <c r="CS97" s="147"/>
      <c r="CT97" s="147"/>
      <c r="CU97" s="147"/>
      <c r="CV97" s="147"/>
      <c r="CW97" s="147"/>
      <c r="CX97" s="147"/>
    </row>
    <row r="98" spans="1:102" s="148" customFormat="1" ht="18" hidden="1" customHeight="1">
      <c r="A98" s="147"/>
      <c r="B98" s="147"/>
      <c r="C98" s="160" t="s">
        <v>18</v>
      </c>
      <c r="D98" s="140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0"/>
      <c r="Q98" s="140"/>
      <c r="R98" s="140"/>
      <c r="S98" s="140"/>
      <c r="T98" s="140"/>
      <c r="U98" s="147"/>
      <c r="V98" s="147"/>
      <c r="W98" s="147"/>
      <c r="X98" s="147"/>
      <c r="Y98" s="147"/>
      <c r="Z98" s="147"/>
      <c r="AA98" s="147"/>
      <c r="AB98" s="147"/>
      <c r="AC98" s="147"/>
      <c r="AD98" s="147"/>
      <c r="AE98" s="147"/>
      <c r="AF98" s="147"/>
      <c r="AG98" s="147"/>
      <c r="AH98" s="147"/>
      <c r="AI98" s="147"/>
      <c r="AJ98" s="147"/>
      <c r="AK98" s="147"/>
      <c r="AL98" s="147"/>
      <c r="AM98" s="147"/>
      <c r="AN98" s="147"/>
      <c r="AO98" s="147"/>
      <c r="AP98" s="147"/>
      <c r="AQ98" s="147"/>
      <c r="AR98" s="147"/>
      <c r="AS98" s="147"/>
      <c r="AT98" s="147"/>
      <c r="AU98" s="147"/>
      <c r="AV98" s="147"/>
      <c r="AW98" s="147"/>
      <c r="AX98" s="147"/>
      <c r="AY98" s="147"/>
      <c r="AZ98" s="147"/>
      <c r="BA98" s="147"/>
      <c r="BB98" s="147"/>
      <c r="BC98" s="147"/>
      <c r="BD98" s="147"/>
      <c r="BE98" s="147"/>
      <c r="BF98" s="147"/>
      <c r="BG98" s="147"/>
      <c r="BH98" s="147"/>
      <c r="BI98" s="147"/>
      <c r="BJ98" s="147"/>
      <c r="BK98" s="147"/>
      <c r="BL98" s="147"/>
      <c r="BM98" s="147"/>
      <c r="BN98" s="147"/>
      <c r="BO98" s="147"/>
      <c r="BP98" s="147"/>
      <c r="BQ98" s="147"/>
      <c r="BR98" s="147"/>
      <c r="BS98" s="147"/>
      <c r="BT98" s="147"/>
      <c r="BU98" s="147"/>
      <c r="BV98" s="147"/>
      <c r="BW98" s="147"/>
      <c r="BX98" s="147"/>
      <c r="BY98" s="147"/>
      <c r="BZ98" s="147"/>
      <c r="CA98" s="147"/>
      <c r="CB98" s="147"/>
      <c r="CC98" s="147"/>
      <c r="CD98" s="147"/>
      <c r="CE98" s="147"/>
      <c r="CF98" s="147"/>
      <c r="CG98" s="147"/>
      <c r="CH98" s="147"/>
      <c r="CI98" s="147"/>
      <c r="CJ98" s="147"/>
      <c r="CK98" s="147"/>
      <c r="CL98" s="147"/>
      <c r="CM98" s="147"/>
      <c r="CN98" s="147"/>
      <c r="CO98" s="147"/>
      <c r="CP98" s="147"/>
      <c r="CQ98" s="147"/>
      <c r="CR98" s="147"/>
      <c r="CS98" s="147"/>
      <c r="CT98" s="147"/>
      <c r="CU98" s="147"/>
      <c r="CV98" s="147"/>
      <c r="CW98" s="147"/>
      <c r="CX98" s="147"/>
    </row>
    <row r="99" spans="1:102" s="148" customFormat="1" ht="18" hidden="1" customHeight="1">
      <c r="A99" s="147"/>
      <c r="B99" s="147"/>
      <c r="C99" s="160" t="s">
        <v>19</v>
      </c>
      <c r="D99" s="140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0"/>
      <c r="Q99" s="140"/>
      <c r="R99" s="140"/>
      <c r="S99" s="140"/>
      <c r="T99" s="140"/>
      <c r="U99" s="147"/>
      <c r="V99" s="147"/>
      <c r="W99" s="147"/>
      <c r="X99" s="147"/>
      <c r="Y99" s="147"/>
      <c r="Z99" s="147"/>
      <c r="AA99" s="147"/>
      <c r="AB99" s="147"/>
      <c r="AC99" s="147"/>
      <c r="AD99" s="147"/>
      <c r="AE99" s="147"/>
      <c r="AF99" s="147"/>
      <c r="AG99" s="147"/>
      <c r="AH99" s="147"/>
      <c r="AI99" s="147"/>
      <c r="AJ99" s="147"/>
      <c r="AK99" s="147"/>
      <c r="AL99" s="147"/>
      <c r="AM99" s="147"/>
      <c r="AN99" s="147"/>
      <c r="AO99" s="147"/>
      <c r="AP99" s="147"/>
      <c r="AQ99" s="147"/>
      <c r="AR99" s="147"/>
      <c r="AS99" s="147"/>
      <c r="AT99" s="147"/>
      <c r="AU99" s="147"/>
      <c r="AV99" s="147"/>
      <c r="AW99" s="147"/>
      <c r="AX99" s="147"/>
      <c r="AY99" s="147"/>
      <c r="AZ99" s="147"/>
      <c r="BA99" s="147"/>
      <c r="BB99" s="147"/>
      <c r="BC99" s="147"/>
      <c r="BD99" s="147"/>
      <c r="BE99" s="147"/>
      <c r="BF99" s="147"/>
      <c r="BG99" s="147"/>
      <c r="BH99" s="147"/>
      <c r="BI99" s="147"/>
      <c r="BJ99" s="147"/>
      <c r="BK99" s="147"/>
      <c r="BL99" s="147"/>
      <c r="BM99" s="147"/>
      <c r="BN99" s="147"/>
      <c r="BO99" s="147"/>
      <c r="BP99" s="147"/>
      <c r="BQ99" s="147"/>
      <c r="BR99" s="147"/>
      <c r="BS99" s="147"/>
      <c r="BT99" s="147"/>
      <c r="BU99" s="147"/>
      <c r="BV99" s="147"/>
      <c r="BW99" s="147"/>
      <c r="BX99" s="147"/>
      <c r="BY99" s="147"/>
      <c r="BZ99" s="147"/>
      <c r="CA99" s="147"/>
      <c r="CB99" s="147"/>
      <c r="CC99" s="147"/>
      <c r="CD99" s="147"/>
      <c r="CE99" s="147"/>
      <c r="CF99" s="147"/>
      <c r="CG99" s="147"/>
      <c r="CH99" s="147"/>
      <c r="CI99" s="147"/>
      <c r="CJ99" s="147"/>
      <c r="CK99" s="147"/>
      <c r="CL99" s="147"/>
      <c r="CM99" s="147"/>
      <c r="CN99" s="147"/>
      <c r="CO99" s="147"/>
      <c r="CP99" s="147"/>
      <c r="CQ99" s="147"/>
      <c r="CR99" s="147"/>
      <c r="CS99" s="147"/>
      <c r="CT99" s="147"/>
      <c r="CU99" s="147"/>
      <c r="CV99" s="147"/>
      <c r="CW99" s="147"/>
      <c r="CX99" s="147"/>
    </row>
    <row r="100" spans="1:102" s="148" customFormat="1" ht="18" hidden="1" customHeight="1">
      <c r="A100" s="147"/>
      <c r="B100" s="147"/>
      <c r="C100" s="160" t="s">
        <v>20</v>
      </c>
      <c r="D100" s="134"/>
      <c r="E100" s="134"/>
      <c r="F100" s="134"/>
      <c r="G100" s="134"/>
      <c r="H100" s="134"/>
      <c r="I100" s="134"/>
      <c r="J100" s="134"/>
      <c r="K100" s="134"/>
      <c r="L100" s="134"/>
      <c r="M100" s="134"/>
      <c r="N100" s="134"/>
      <c r="O100" s="134"/>
      <c r="P100" s="134"/>
      <c r="Q100" s="134"/>
      <c r="R100" s="134"/>
      <c r="S100" s="134"/>
      <c r="T100" s="134"/>
      <c r="U100" s="147"/>
      <c r="V100" s="147"/>
      <c r="W100" s="147"/>
      <c r="X100" s="147"/>
      <c r="Y100" s="147"/>
      <c r="Z100" s="147"/>
      <c r="AA100" s="147"/>
      <c r="AB100" s="147"/>
      <c r="AC100" s="147"/>
      <c r="AD100" s="147"/>
      <c r="AE100" s="147"/>
      <c r="AF100" s="147"/>
      <c r="AG100" s="147"/>
      <c r="AH100" s="147"/>
      <c r="AI100" s="147"/>
      <c r="AJ100" s="147"/>
      <c r="AK100" s="147"/>
      <c r="AL100" s="147"/>
      <c r="AM100" s="147"/>
      <c r="AN100" s="147"/>
      <c r="AO100" s="147"/>
      <c r="AP100" s="147"/>
      <c r="AQ100" s="147"/>
      <c r="AR100" s="147"/>
      <c r="AS100" s="147"/>
      <c r="AT100" s="147"/>
      <c r="AU100" s="147"/>
      <c r="AV100" s="147"/>
      <c r="AW100" s="147"/>
      <c r="AX100" s="147"/>
      <c r="AY100" s="147"/>
      <c r="AZ100" s="147"/>
      <c r="BA100" s="147"/>
      <c r="BB100" s="147"/>
      <c r="BC100" s="147"/>
      <c r="BD100" s="147"/>
      <c r="BE100" s="147"/>
      <c r="BF100" s="147"/>
      <c r="BG100" s="147"/>
      <c r="BH100" s="147"/>
      <c r="BI100" s="147"/>
      <c r="BJ100" s="147"/>
      <c r="BK100" s="147"/>
      <c r="BL100" s="147"/>
      <c r="BM100" s="147"/>
      <c r="BN100" s="147"/>
      <c r="BO100" s="147"/>
      <c r="BP100" s="147"/>
      <c r="BQ100" s="147"/>
      <c r="BR100" s="147"/>
      <c r="BS100" s="147"/>
      <c r="BT100" s="147"/>
      <c r="BU100" s="147"/>
      <c r="BV100" s="147"/>
      <c r="BW100" s="147"/>
      <c r="BX100" s="147"/>
      <c r="BY100" s="147"/>
      <c r="BZ100" s="147"/>
      <c r="CA100" s="147"/>
      <c r="CB100" s="147"/>
      <c r="CC100" s="147"/>
      <c r="CD100" s="147"/>
      <c r="CE100" s="147"/>
      <c r="CF100" s="147"/>
      <c r="CG100" s="147"/>
      <c r="CH100" s="147"/>
      <c r="CI100" s="147"/>
      <c r="CJ100" s="147"/>
      <c r="CK100" s="147"/>
      <c r="CL100" s="147"/>
      <c r="CM100" s="147"/>
      <c r="CN100" s="147"/>
      <c r="CO100" s="147"/>
      <c r="CP100" s="147"/>
      <c r="CQ100" s="147"/>
      <c r="CR100" s="147"/>
      <c r="CS100" s="147"/>
      <c r="CT100" s="147"/>
      <c r="CU100" s="147"/>
      <c r="CV100" s="147"/>
      <c r="CW100" s="147"/>
      <c r="CX100" s="147"/>
    </row>
    <row r="101" spans="1:102" s="148" customFormat="1" ht="18" hidden="1" customHeight="1">
      <c r="A101" s="147"/>
      <c r="B101" s="147"/>
      <c r="C101" s="157"/>
      <c r="D101" s="134"/>
      <c r="E101" s="134"/>
      <c r="F101" s="134"/>
      <c r="G101" s="134"/>
      <c r="H101" s="134"/>
      <c r="I101" s="134"/>
      <c r="J101" s="134"/>
      <c r="K101" s="134"/>
      <c r="L101" s="134"/>
      <c r="M101" s="134"/>
      <c r="N101" s="134"/>
      <c r="O101" s="134"/>
      <c r="P101" s="134"/>
      <c r="Q101" s="134"/>
      <c r="R101" s="134"/>
      <c r="S101" s="134"/>
      <c r="T101" s="134"/>
      <c r="U101" s="147"/>
      <c r="V101" s="147"/>
      <c r="W101" s="147"/>
      <c r="X101" s="147"/>
      <c r="Y101" s="147"/>
      <c r="Z101" s="147"/>
      <c r="AA101" s="147"/>
      <c r="AB101" s="147"/>
      <c r="AC101" s="147"/>
      <c r="AD101" s="147"/>
      <c r="AE101" s="147"/>
      <c r="AF101" s="147"/>
      <c r="AG101" s="147"/>
      <c r="AH101" s="147"/>
      <c r="AI101" s="147"/>
      <c r="AJ101" s="147"/>
      <c r="AK101" s="147"/>
      <c r="AL101" s="147"/>
      <c r="AM101" s="147"/>
      <c r="AN101" s="147"/>
      <c r="AO101" s="147"/>
      <c r="AP101" s="147"/>
      <c r="AQ101" s="147"/>
      <c r="AR101" s="147"/>
      <c r="AS101" s="147"/>
      <c r="AT101" s="147"/>
      <c r="AU101" s="147"/>
      <c r="AV101" s="147"/>
      <c r="AW101" s="147"/>
      <c r="AX101" s="147"/>
      <c r="AY101" s="147"/>
      <c r="AZ101" s="147"/>
      <c r="BA101" s="147"/>
      <c r="BB101" s="147"/>
      <c r="BC101" s="147"/>
      <c r="BD101" s="147"/>
      <c r="BE101" s="147"/>
      <c r="BF101" s="147"/>
      <c r="BG101" s="147"/>
      <c r="BH101" s="147"/>
      <c r="BI101" s="147"/>
      <c r="BJ101" s="147"/>
      <c r="BK101" s="147"/>
      <c r="BL101" s="147"/>
      <c r="BM101" s="147"/>
      <c r="BN101" s="147"/>
      <c r="BO101" s="147"/>
      <c r="BP101" s="147"/>
      <c r="BQ101" s="147"/>
      <c r="BR101" s="147"/>
      <c r="BS101" s="147"/>
      <c r="BT101" s="147"/>
      <c r="BU101" s="147"/>
      <c r="BV101" s="147"/>
      <c r="BW101" s="147"/>
      <c r="BX101" s="147"/>
      <c r="BY101" s="147"/>
      <c r="BZ101" s="147"/>
      <c r="CA101" s="147"/>
      <c r="CB101" s="147"/>
      <c r="CC101" s="147"/>
      <c r="CD101" s="147"/>
      <c r="CE101" s="147"/>
      <c r="CF101" s="147"/>
      <c r="CG101" s="147"/>
      <c r="CH101" s="147"/>
      <c r="CI101" s="147"/>
      <c r="CJ101" s="147"/>
      <c r="CK101" s="147"/>
      <c r="CL101" s="147"/>
      <c r="CM101" s="147"/>
      <c r="CN101" s="147"/>
      <c r="CO101" s="147"/>
      <c r="CP101" s="147"/>
      <c r="CQ101" s="147"/>
      <c r="CR101" s="147"/>
      <c r="CS101" s="147"/>
      <c r="CT101" s="147"/>
      <c r="CU101" s="147"/>
      <c r="CV101" s="147"/>
      <c r="CW101" s="147"/>
      <c r="CX101" s="147"/>
    </row>
    <row r="102" spans="1:102" s="147" customFormat="1" hidden="1">
      <c r="E102" s="161"/>
      <c r="F102" s="161"/>
      <c r="G102" s="161"/>
      <c r="H102" s="161"/>
      <c r="I102" s="161"/>
      <c r="J102" s="161"/>
      <c r="K102" s="161"/>
      <c r="L102" s="161"/>
      <c r="M102" s="161"/>
      <c r="N102" s="161"/>
      <c r="O102" s="161"/>
      <c r="P102" s="161"/>
      <c r="Q102" s="161"/>
      <c r="R102" s="161"/>
      <c r="S102" s="161"/>
      <c r="T102" s="161"/>
    </row>
    <row r="103" spans="1:102" s="147" customFormat="1">
      <c r="E103" s="161"/>
      <c r="F103" s="161"/>
      <c r="G103" s="161"/>
      <c r="H103" s="161"/>
      <c r="I103" s="161"/>
      <c r="J103" s="161"/>
      <c r="K103" s="161"/>
      <c r="L103" s="161"/>
      <c r="M103" s="161"/>
      <c r="N103" s="161"/>
      <c r="O103" s="161"/>
      <c r="P103" s="161"/>
      <c r="Q103" s="161"/>
      <c r="R103" s="161"/>
      <c r="S103" s="161"/>
      <c r="T103" s="161"/>
    </row>
    <row r="104" spans="1:102" s="138" customFormat="1" ht="28.5" customHeight="1">
      <c r="C104" s="135" t="s">
        <v>32</v>
      </c>
      <c r="D104" s="136">
        <v>2121</v>
      </c>
      <c r="E104" s="137">
        <v>106</v>
      </c>
      <c r="F104" s="137">
        <v>106</v>
      </c>
      <c r="G104" s="137">
        <v>4116270</v>
      </c>
      <c r="H104" s="137">
        <v>4206735</v>
      </c>
      <c r="I104" s="137">
        <v>553</v>
      </c>
      <c r="J104" s="137">
        <v>1268</v>
      </c>
      <c r="K104" s="137">
        <v>1821</v>
      </c>
      <c r="L104" s="137">
        <v>542</v>
      </c>
      <c r="M104" s="137">
        <v>1234</v>
      </c>
      <c r="N104" s="137">
        <v>1776</v>
      </c>
      <c r="O104" s="137">
        <v>3</v>
      </c>
      <c r="P104" s="137">
        <v>3</v>
      </c>
      <c r="Q104" s="137">
        <v>6</v>
      </c>
      <c r="R104" s="137">
        <v>8</v>
      </c>
      <c r="S104" s="137">
        <v>31</v>
      </c>
      <c r="T104" s="137">
        <v>39</v>
      </c>
    </row>
    <row r="105" spans="1:102" s="148" customFormat="1" ht="28.5" customHeight="1">
      <c r="A105" s="147"/>
      <c r="B105" s="147"/>
      <c r="C105" s="131" t="s">
        <v>16</v>
      </c>
      <c r="D105" s="139">
        <v>2121</v>
      </c>
      <c r="E105" s="139">
        <v>106</v>
      </c>
      <c r="F105" s="139">
        <v>106</v>
      </c>
      <c r="G105" s="139">
        <v>4116270</v>
      </c>
      <c r="H105" s="139">
        <v>4206735</v>
      </c>
      <c r="I105" s="139">
        <v>553</v>
      </c>
      <c r="J105" s="139">
        <v>1268</v>
      </c>
      <c r="K105" s="139">
        <v>1821</v>
      </c>
      <c r="L105" s="139">
        <v>542</v>
      </c>
      <c r="M105" s="139">
        <v>1234</v>
      </c>
      <c r="N105" s="139">
        <v>1776</v>
      </c>
      <c r="O105" s="139">
        <v>3</v>
      </c>
      <c r="P105" s="139">
        <v>3</v>
      </c>
      <c r="Q105" s="139">
        <v>6</v>
      </c>
      <c r="R105" s="139">
        <v>8</v>
      </c>
      <c r="S105" s="139">
        <v>31</v>
      </c>
      <c r="T105" s="139">
        <v>39</v>
      </c>
      <c r="U105" s="147"/>
      <c r="V105" s="147"/>
      <c r="W105" s="147"/>
      <c r="X105" s="147"/>
      <c r="Y105" s="147"/>
      <c r="Z105" s="147"/>
      <c r="AA105" s="147"/>
      <c r="AB105" s="147"/>
      <c r="AC105" s="147"/>
      <c r="AD105" s="147"/>
      <c r="AE105" s="147"/>
      <c r="AF105" s="147"/>
      <c r="AG105" s="147"/>
      <c r="AH105" s="147"/>
      <c r="AI105" s="147"/>
      <c r="AJ105" s="147"/>
      <c r="AK105" s="147"/>
      <c r="AL105" s="147"/>
      <c r="AM105" s="147"/>
      <c r="AN105" s="147"/>
      <c r="AO105" s="147"/>
      <c r="AP105" s="147"/>
      <c r="AQ105" s="147"/>
      <c r="AR105" s="147"/>
      <c r="AS105" s="147"/>
      <c r="AT105" s="147"/>
      <c r="AU105" s="147"/>
      <c r="AV105" s="147"/>
      <c r="AW105" s="147"/>
      <c r="AX105" s="147"/>
      <c r="AY105" s="147"/>
      <c r="AZ105" s="147"/>
      <c r="BA105" s="147"/>
      <c r="BB105" s="147"/>
      <c r="BC105" s="147"/>
      <c r="BD105" s="147"/>
      <c r="BE105" s="147"/>
      <c r="BF105" s="147"/>
      <c r="BG105" s="147"/>
      <c r="BH105" s="147"/>
      <c r="BI105" s="147"/>
      <c r="BJ105" s="147"/>
      <c r="BK105" s="147"/>
      <c r="BL105" s="147"/>
      <c r="BM105" s="147"/>
      <c r="BN105" s="147"/>
      <c r="BO105" s="147"/>
      <c r="BP105" s="147"/>
      <c r="BQ105" s="147"/>
      <c r="BR105" s="147"/>
      <c r="BS105" s="147"/>
      <c r="BT105" s="147"/>
      <c r="BU105" s="147"/>
      <c r="BV105" s="147"/>
      <c r="BW105" s="147"/>
      <c r="BX105" s="147"/>
      <c r="BY105" s="147"/>
      <c r="BZ105" s="147"/>
      <c r="CA105" s="147"/>
      <c r="CB105" s="147"/>
      <c r="CC105" s="147"/>
      <c r="CD105" s="147"/>
      <c r="CE105" s="147"/>
      <c r="CF105" s="147"/>
      <c r="CG105" s="147"/>
      <c r="CH105" s="147"/>
      <c r="CI105" s="147"/>
      <c r="CJ105" s="147"/>
      <c r="CK105" s="147"/>
      <c r="CL105" s="147"/>
      <c r="CM105" s="147"/>
      <c r="CN105" s="147"/>
      <c r="CO105" s="147"/>
      <c r="CP105" s="147"/>
      <c r="CQ105" s="147"/>
      <c r="CR105" s="147"/>
      <c r="CS105" s="147"/>
      <c r="CT105" s="147"/>
      <c r="CU105" s="147"/>
      <c r="CV105" s="147"/>
      <c r="CW105" s="147"/>
      <c r="CX105" s="147"/>
    </row>
    <row r="106" spans="1:102" s="148" customFormat="1" ht="28.5" customHeight="1">
      <c r="A106" s="147"/>
      <c r="B106" s="147"/>
      <c r="C106" s="131" t="s">
        <v>17</v>
      </c>
      <c r="D106" s="139"/>
      <c r="E106" s="140"/>
      <c r="F106" s="140"/>
      <c r="G106" s="140"/>
      <c r="H106" s="140"/>
      <c r="I106" s="140"/>
      <c r="J106" s="140"/>
      <c r="K106" s="140"/>
      <c r="L106" s="140"/>
      <c r="M106" s="140"/>
      <c r="N106" s="140"/>
      <c r="O106" s="140"/>
      <c r="P106" s="140"/>
      <c r="Q106" s="140"/>
      <c r="R106" s="140"/>
      <c r="S106" s="140"/>
      <c r="T106" s="140"/>
      <c r="U106" s="147"/>
      <c r="V106" s="147"/>
      <c r="W106" s="147"/>
      <c r="X106" s="147"/>
      <c r="Y106" s="147"/>
      <c r="Z106" s="147"/>
      <c r="AA106" s="147"/>
      <c r="AB106" s="147"/>
      <c r="AC106" s="147"/>
      <c r="AD106" s="147"/>
      <c r="AE106" s="147"/>
      <c r="AF106" s="147"/>
      <c r="AG106" s="147"/>
      <c r="AH106" s="147"/>
      <c r="AI106" s="147"/>
      <c r="AJ106" s="147"/>
      <c r="AK106" s="147"/>
      <c r="AL106" s="147"/>
      <c r="AM106" s="147"/>
      <c r="AN106" s="147"/>
      <c r="AO106" s="147"/>
      <c r="AP106" s="147"/>
      <c r="AQ106" s="147"/>
      <c r="AR106" s="147"/>
      <c r="AS106" s="147"/>
      <c r="AT106" s="147"/>
      <c r="AU106" s="147"/>
      <c r="AV106" s="147"/>
      <c r="AW106" s="147"/>
      <c r="AX106" s="147"/>
      <c r="AY106" s="147"/>
      <c r="AZ106" s="147"/>
      <c r="BA106" s="147"/>
      <c r="BB106" s="147"/>
      <c r="BC106" s="147"/>
      <c r="BD106" s="147"/>
      <c r="BE106" s="147"/>
      <c r="BF106" s="147"/>
      <c r="BG106" s="147"/>
      <c r="BH106" s="147"/>
      <c r="BI106" s="147"/>
      <c r="BJ106" s="147"/>
      <c r="BK106" s="147"/>
      <c r="BL106" s="147"/>
      <c r="BM106" s="147"/>
      <c r="BN106" s="147"/>
      <c r="BO106" s="147"/>
      <c r="BP106" s="147"/>
      <c r="BQ106" s="147"/>
      <c r="BR106" s="147"/>
      <c r="BS106" s="147"/>
      <c r="BT106" s="147"/>
      <c r="BU106" s="147"/>
      <c r="BV106" s="147"/>
      <c r="BW106" s="147"/>
      <c r="BX106" s="147"/>
      <c r="BY106" s="147"/>
      <c r="BZ106" s="147"/>
      <c r="CA106" s="147"/>
      <c r="CB106" s="147"/>
      <c r="CC106" s="147"/>
      <c r="CD106" s="147"/>
      <c r="CE106" s="147"/>
      <c r="CF106" s="147"/>
      <c r="CG106" s="147"/>
      <c r="CH106" s="147"/>
      <c r="CI106" s="147"/>
      <c r="CJ106" s="147"/>
      <c r="CK106" s="147"/>
      <c r="CL106" s="147"/>
      <c r="CM106" s="147"/>
      <c r="CN106" s="147"/>
      <c r="CO106" s="147"/>
      <c r="CP106" s="147"/>
      <c r="CQ106" s="147"/>
      <c r="CR106" s="147"/>
      <c r="CS106" s="147"/>
      <c r="CT106" s="147"/>
      <c r="CU106" s="147"/>
      <c r="CV106" s="147"/>
      <c r="CW106" s="147"/>
      <c r="CX106" s="147"/>
    </row>
    <row r="107" spans="1:102" s="148" customFormat="1" ht="28.5" customHeight="1">
      <c r="A107" s="147"/>
      <c r="B107" s="147"/>
      <c r="C107" s="131" t="s">
        <v>18</v>
      </c>
      <c r="D107" s="139"/>
      <c r="E107" s="140"/>
      <c r="F107" s="140"/>
      <c r="G107" s="140"/>
      <c r="H107" s="140"/>
      <c r="I107" s="140"/>
      <c r="J107" s="140"/>
      <c r="K107" s="140"/>
      <c r="L107" s="140"/>
      <c r="M107" s="140"/>
      <c r="N107" s="140"/>
      <c r="O107" s="140"/>
      <c r="P107" s="140"/>
      <c r="Q107" s="140"/>
      <c r="R107" s="140"/>
      <c r="S107" s="140"/>
      <c r="T107" s="140"/>
      <c r="U107" s="147"/>
      <c r="V107" s="147"/>
      <c r="W107" s="147"/>
      <c r="X107" s="147"/>
      <c r="Y107" s="147"/>
      <c r="Z107" s="147"/>
      <c r="AA107" s="147"/>
      <c r="AB107" s="147"/>
      <c r="AC107" s="147"/>
      <c r="AD107" s="147"/>
      <c r="AE107" s="147"/>
      <c r="AF107" s="147"/>
      <c r="AG107" s="147"/>
      <c r="AH107" s="147"/>
      <c r="AI107" s="147"/>
      <c r="AJ107" s="147"/>
      <c r="AK107" s="147"/>
      <c r="AL107" s="147"/>
      <c r="AM107" s="147"/>
      <c r="AN107" s="147"/>
      <c r="AO107" s="147"/>
      <c r="AP107" s="147"/>
      <c r="AQ107" s="147"/>
      <c r="AR107" s="147"/>
      <c r="AS107" s="147"/>
      <c r="AT107" s="147"/>
      <c r="AU107" s="147"/>
      <c r="AV107" s="147"/>
      <c r="AW107" s="147"/>
      <c r="AX107" s="147"/>
      <c r="AY107" s="147"/>
      <c r="AZ107" s="147"/>
      <c r="BA107" s="147"/>
      <c r="BB107" s="147"/>
      <c r="BC107" s="147"/>
      <c r="BD107" s="147"/>
      <c r="BE107" s="147"/>
      <c r="BF107" s="147"/>
      <c r="BG107" s="147"/>
      <c r="BH107" s="147"/>
      <c r="BI107" s="147"/>
      <c r="BJ107" s="147"/>
      <c r="BK107" s="147"/>
      <c r="BL107" s="147"/>
      <c r="BM107" s="147"/>
      <c r="BN107" s="147"/>
      <c r="BO107" s="147"/>
      <c r="BP107" s="147"/>
      <c r="BQ107" s="147"/>
      <c r="BR107" s="147"/>
      <c r="BS107" s="147"/>
      <c r="BT107" s="147"/>
      <c r="BU107" s="147"/>
      <c r="BV107" s="147"/>
      <c r="BW107" s="147"/>
      <c r="BX107" s="147"/>
      <c r="BY107" s="147"/>
      <c r="BZ107" s="147"/>
      <c r="CA107" s="147"/>
      <c r="CB107" s="147"/>
      <c r="CC107" s="147"/>
      <c r="CD107" s="147"/>
      <c r="CE107" s="147"/>
      <c r="CF107" s="147"/>
      <c r="CG107" s="147"/>
      <c r="CH107" s="147"/>
      <c r="CI107" s="147"/>
      <c r="CJ107" s="147"/>
      <c r="CK107" s="147"/>
      <c r="CL107" s="147"/>
      <c r="CM107" s="147"/>
      <c r="CN107" s="147"/>
      <c r="CO107" s="147"/>
      <c r="CP107" s="147"/>
      <c r="CQ107" s="147"/>
      <c r="CR107" s="147"/>
      <c r="CS107" s="147"/>
      <c r="CT107" s="147"/>
      <c r="CU107" s="147"/>
      <c r="CV107" s="147"/>
      <c r="CW107" s="147"/>
      <c r="CX107" s="147"/>
    </row>
    <row r="108" spans="1:102" s="148" customFormat="1" ht="28.5" customHeight="1">
      <c r="A108" s="147"/>
      <c r="B108" s="147"/>
      <c r="C108" s="131" t="s">
        <v>19</v>
      </c>
      <c r="D108" s="157"/>
      <c r="E108" s="158"/>
      <c r="F108" s="158"/>
      <c r="G108" s="158"/>
      <c r="H108" s="158"/>
      <c r="I108" s="158"/>
      <c r="J108" s="158"/>
      <c r="K108" s="158"/>
      <c r="L108" s="158"/>
      <c r="M108" s="158"/>
      <c r="N108" s="158"/>
      <c r="O108" s="158"/>
      <c r="P108" s="158"/>
      <c r="Q108" s="158"/>
      <c r="R108" s="158"/>
      <c r="S108" s="158"/>
      <c r="T108" s="158"/>
      <c r="U108" s="147"/>
      <c r="V108" s="147"/>
      <c r="W108" s="147"/>
      <c r="X108" s="147"/>
      <c r="Y108" s="147"/>
      <c r="Z108" s="147"/>
      <c r="AA108" s="147"/>
      <c r="AB108" s="147"/>
      <c r="AC108" s="147"/>
      <c r="AD108" s="147"/>
      <c r="AE108" s="147"/>
      <c r="AF108" s="147"/>
      <c r="AG108" s="147"/>
      <c r="AH108" s="147"/>
      <c r="AI108" s="147"/>
      <c r="AJ108" s="147"/>
      <c r="AK108" s="147"/>
      <c r="AL108" s="147"/>
      <c r="AM108" s="147"/>
      <c r="AN108" s="147"/>
      <c r="AO108" s="147"/>
      <c r="AP108" s="147"/>
      <c r="AQ108" s="147"/>
      <c r="AR108" s="147"/>
      <c r="AS108" s="147"/>
      <c r="AT108" s="147"/>
      <c r="AU108" s="147"/>
      <c r="AV108" s="147"/>
      <c r="AW108" s="147"/>
      <c r="AX108" s="147"/>
      <c r="AY108" s="147"/>
      <c r="AZ108" s="147"/>
      <c r="BA108" s="147"/>
      <c r="BB108" s="147"/>
      <c r="BC108" s="147"/>
      <c r="BD108" s="147"/>
      <c r="BE108" s="147"/>
      <c r="BF108" s="147"/>
      <c r="BG108" s="147"/>
      <c r="BH108" s="147"/>
      <c r="BI108" s="147"/>
      <c r="BJ108" s="147"/>
      <c r="BK108" s="147"/>
      <c r="BL108" s="147"/>
      <c r="BM108" s="147"/>
      <c r="BN108" s="147"/>
      <c r="BO108" s="147"/>
      <c r="BP108" s="147"/>
      <c r="BQ108" s="147"/>
      <c r="BR108" s="147"/>
      <c r="BS108" s="147"/>
      <c r="BT108" s="147"/>
      <c r="BU108" s="147"/>
      <c r="BV108" s="147"/>
      <c r="BW108" s="147"/>
      <c r="BX108" s="147"/>
      <c r="BY108" s="147"/>
      <c r="BZ108" s="147"/>
      <c r="CA108" s="147"/>
      <c r="CB108" s="147"/>
      <c r="CC108" s="147"/>
      <c r="CD108" s="147"/>
      <c r="CE108" s="147"/>
      <c r="CF108" s="147"/>
      <c r="CG108" s="147"/>
      <c r="CH108" s="147"/>
      <c r="CI108" s="147"/>
      <c r="CJ108" s="147"/>
      <c r="CK108" s="147"/>
      <c r="CL108" s="147"/>
      <c r="CM108" s="147"/>
      <c r="CN108" s="147"/>
      <c r="CO108" s="147"/>
      <c r="CP108" s="147"/>
      <c r="CQ108" s="147"/>
      <c r="CR108" s="147"/>
      <c r="CS108" s="147"/>
      <c r="CT108" s="147"/>
      <c r="CU108" s="147"/>
      <c r="CV108" s="147"/>
      <c r="CW108" s="147"/>
      <c r="CX108" s="147"/>
    </row>
    <row r="109" spans="1:102" s="147" customFormat="1" ht="28.5" customHeight="1">
      <c r="C109" s="131" t="s">
        <v>20</v>
      </c>
      <c r="D109" s="157"/>
      <c r="E109" s="158"/>
      <c r="F109" s="158"/>
      <c r="G109" s="158"/>
      <c r="H109" s="158"/>
      <c r="I109" s="158"/>
      <c r="J109" s="158"/>
      <c r="K109" s="158"/>
      <c r="L109" s="158"/>
      <c r="M109" s="158"/>
      <c r="N109" s="158"/>
      <c r="O109" s="158"/>
      <c r="P109" s="158"/>
      <c r="Q109" s="158"/>
      <c r="R109" s="158"/>
      <c r="S109" s="158"/>
      <c r="T109" s="158"/>
    </row>
    <row r="110" spans="1:102" s="138" customFormat="1" ht="28.5" customHeight="1">
      <c r="C110" s="135" t="s">
        <v>33</v>
      </c>
      <c r="D110" s="136">
        <v>155</v>
      </c>
      <c r="E110" s="137">
        <v>6</v>
      </c>
      <c r="F110" s="137">
        <v>6</v>
      </c>
      <c r="G110" s="137"/>
      <c r="H110" s="137"/>
      <c r="I110" s="137">
        <v>52</v>
      </c>
      <c r="J110" s="137">
        <v>63</v>
      </c>
      <c r="K110" s="137">
        <v>115</v>
      </c>
      <c r="L110" s="137">
        <v>52</v>
      </c>
      <c r="M110" s="137">
        <v>63</v>
      </c>
      <c r="N110" s="137">
        <v>115</v>
      </c>
      <c r="O110" s="137">
        <v>0</v>
      </c>
      <c r="P110" s="137">
        <v>0</v>
      </c>
      <c r="Q110" s="137">
        <v>0</v>
      </c>
      <c r="R110" s="137">
        <v>0</v>
      </c>
      <c r="S110" s="137">
        <v>0</v>
      </c>
      <c r="T110" s="137">
        <v>0</v>
      </c>
    </row>
    <row r="111" spans="1:102" s="130" customFormat="1" ht="28.5" customHeight="1">
      <c r="C111" s="131" t="s">
        <v>16</v>
      </c>
      <c r="D111" s="132">
        <v>155</v>
      </c>
      <c r="E111" s="132">
        <v>6</v>
      </c>
      <c r="F111" s="132">
        <v>6</v>
      </c>
      <c r="G111" s="132">
        <v>0</v>
      </c>
      <c r="H111" s="132">
        <v>0</v>
      </c>
      <c r="I111" s="132">
        <v>52</v>
      </c>
      <c r="J111" s="132">
        <v>63</v>
      </c>
      <c r="K111" s="132">
        <v>115</v>
      </c>
      <c r="L111" s="132">
        <v>52</v>
      </c>
      <c r="M111" s="132">
        <v>63</v>
      </c>
      <c r="N111" s="132">
        <v>115</v>
      </c>
      <c r="O111" s="132">
        <v>0</v>
      </c>
      <c r="P111" s="132">
        <v>0</v>
      </c>
      <c r="Q111" s="132">
        <v>0</v>
      </c>
      <c r="R111" s="132">
        <v>0</v>
      </c>
      <c r="S111" s="132">
        <v>0</v>
      </c>
      <c r="T111" s="132">
        <v>0</v>
      </c>
    </row>
    <row r="112" spans="1:102" s="130" customFormat="1" ht="28.5" customHeight="1">
      <c r="C112" s="131" t="s">
        <v>17</v>
      </c>
      <c r="D112" s="132"/>
      <c r="E112" s="132"/>
      <c r="F112" s="132"/>
      <c r="G112" s="132"/>
      <c r="H112" s="132"/>
      <c r="I112" s="132"/>
      <c r="J112" s="132"/>
      <c r="K112" s="132"/>
      <c r="L112" s="132"/>
      <c r="M112" s="132"/>
      <c r="N112" s="132"/>
      <c r="O112" s="132"/>
      <c r="P112" s="132"/>
      <c r="Q112" s="132"/>
      <c r="R112" s="132"/>
      <c r="S112" s="132"/>
      <c r="T112" s="132"/>
    </row>
    <row r="113" spans="3:20" s="130" customFormat="1" ht="28.5" customHeight="1">
      <c r="C113" s="131" t="s">
        <v>18</v>
      </c>
      <c r="D113" s="132"/>
      <c r="E113" s="134"/>
      <c r="F113" s="134"/>
      <c r="G113" s="134"/>
      <c r="H113" s="134"/>
      <c r="I113" s="134"/>
      <c r="J113" s="134"/>
      <c r="K113" s="134"/>
      <c r="L113" s="134"/>
      <c r="M113" s="134"/>
      <c r="N113" s="134"/>
      <c r="O113" s="134"/>
      <c r="P113" s="134"/>
      <c r="Q113" s="134"/>
      <c r="R113" s="134"/>
      <c r="S113" s="134"/>
      <c r="T113" s="134"/>
    </row>
    <row r="114" spans="3:20" s="130" customFormat="1" ht="28.5" customHeight="1">
      <c r="C114" s="131" t="s">
        <v>19</v>
      </c>
      <c r="D114" s="132"/>
      <c r="E114" s="134"/>
      <c r="F114" s="134"/>
      <c r="G114" s="134"/>
      <c r="H114" s="134"/>
      <c r="I114" s="134"/>
      <c r="J114" s="134"/>
      <c r="K114" s="134"/>
      <c r="L114" s="134"/>
      <c r="M114" s="134"/>
      <c r="N114" s="134"/>
      <c r="O114" s="134"/>
      <c r="P114" s="134"/>
      <c r="Q114" s="134"/>
      <c r="R114" s="134"/>
      <c r="S114" s="134"/>
      <c r="T114" s="134"/>
    </row>
    <row r="115" spans="3:20" s="130" customFormat="1" ht="28.5" customHeight="1">
      <c r="C115" s="131" t="s">
        <v>20</v>
      </c>
      <c r="D115" s="132"/>
      <c r="E115" s="134"/>
      <c r="F115" s="134"/>
      <c r="G115" s="134"/>
      <c r="H115" s="134"/>
      <c r="I115" s="134"/>
      <c r="J115" s="134"/>
      <c r="K115" s="134"/>
      <c r="L115" s="134"/>
      <c r="M115" s="134"/>
      <c r="N115" s="134"/>
      <c r="O115" s="134"/>
      <c r="P115" s="134"/>
      <c r="Q115" s="134"/>
      <c r="R115" s="134"/>
      <c r="S115" s="134"/>
      <c r="T115" s="134"/>
    </row>
    <row r="116" spans="3:20" s="138" customFormat="1" ht="28.5" customHeight="1">
      <c r="C116" s="135" t="s">
        <v>34</v>
      </c>
      <c r="D116" s="136">
        <v>40</v>
      </c>
      <c r="E116" s="137">
        <v>2</v>
      </c>
      <c r="F116" s="137">
        <v>2</v>
      </c>
      <c r="G116" s="137"/>
      <c r="H116" s="137"/>
      <c r="I116" s="137">
        <v>8</v>
      </c>
      <c r="J116" s="137">
        <v>8</v>
      </c>
      <c r="K116" s="137">
        <v>16</v>
      </c>
      <c r="L116" s="137">
        <v>8</v>
      </c>
      <c r="M116" s="137">
        <v>8</v>
      </c>
      <c r="N116" s="137">
        <v>16</v>
      </c>
      <c r="O116" s="137">
        <v>0</v>
      </c>
      <c r="P116" s="137">
        <v>0</v>
      </c>
      <c r="Q116" s="137">
        <v>0</v>
      </c>
      <c r="R116" s="137">
        <v>0</v>
      </c>
      <c r="S116" s="137">
        <v>0</v>
      </c>
      <c r="T116" s="137">
        <v>0</v>
      </c>
    </row>
    <row r="117" spans="3:20" s="130" customFormat="1" ht="28.5" customHeight="1">
      <c r="C117" s="131" t="s">
        <v>16</v>
      </c>
      <c r="D117" s="132">
        <v>0</v>
      </c>
      <c r="E117" s="132">
        <v>0</v>
      </c>
      <c r="F117" s="132">
        <v>0</v>
      </c>
      <c r="G117" s="132">
        <v>0</v>
      </c>
      <c r="H117" s="132">
        <v>0</v>
      </c>
      <c r="I117" s="132">
        <v>0</v>
      </c>
      <c r="J117" s="132">
        <v>0</v>
      </c>
      <c r="K117" s="132">
        <v>0</v>
      </c>
      <c r="L117" s="132">
        <v>0</v>
      </c>
      <c r="M117" s="132">
        <v>0</v>
      </c>
      <c r="N117" s="132">
        <v>0</v>
      </c>
      <c r="O117" s="132">
        <v>0</v>
      </c>
      <c r="P117" s="132">
        <v>0</v>
      </c>
      <c r="Q117" s="132">
        <v>0</v>
      </c>
      <c r="R117" s="132">
        <v>0</v>
      </c>
      <c r="S117" s="132">
        <v>0</v>
      </c>
      <c r="T117" s="132">
        <v>0</v>
      </c>
    </row>
    <row r="118" spans="3:20" s="130" customFormat="1" ht="28.5" customHeight="1">
      <c r="C118" s="131" t="s">
        <v>17</v>
      </c>
      <c r="D118" s="132"/>
      <c r="E118" s="132"/>
      <c r="F118" s="132"/>
      <c r="G118" s="132"/>
      <c r="H118" s="132"/>
      <c r="I118" s="132"/>
      <c r="J118" s="132"/>
      <c r="K118" s="132"/>
      <c r="L118" s="132"/>
      <c r="M118" s="132"/>
      <c r="N118" s="132"/>
      <c r="O118" s="132"/>
      <c r="P118" s="132"/>
      <c r="Q118" s="132"/>
      <c r="R118" s="132"/>
      <c r="S118" s="132"/>
      <c r="T118" s="132"/>
    </row>
    <row r="119" spans="3:20" s="130" customFormat="1" ht="28.5" customHeight="1">
      <c r="C119" s="131" t="s">
        <v>18</v>
      </c>
      <c r="D119" s="132"/>
      <c r="E119" s="134"/>
      <c r="F119" s="134"/>
      <c r="G119" s="134"/>
      <c r="H119" s="134"/>
      <c r="I119" s="134"/>
      <c r="J119" s="134"/>
      <c r="K119" s="134"/>
      <c r="L119" s="134"/>
      <c r="M119" s="134"/>
      <c r="N119" s="134"/>
      <c r="O119" s="134"/>
      <c r="P119" s="134"/>
      <c r="Q119" s="134"/>
      <c r="R119" s="134"/>
      <c r="S119" s="134"/>
      <c r="T119" s="134"/>
    </row>
    <row r="120" spans="3:20" s="130" customFormat="1" ht="28.5" customHeight="1">
      <c r="C120" s="131" t="s">
        <v>19</v>
      </c>
      <c r="D120" s="132">
        <v>40</v>
      </c>
      <c r="E120" s="132">
        <v>2</v>
      </c>
      <c r="F120" s="132">
        <v>2</v>
      </c>
      <c r="G120" s="132">
        <v>0</v>
      </c>
      <c r="H120" s="132">
        <v>0</v>
      </c>
      <c r="I120" s="132">
        <v>8</v>
      </c>
      <c r="J120" s="132">
        <v>8</v>
      </c>
      <c r="K120" s="132">
        <v>16</v>
      </c>
      <c r="L120" s="132">
        <v>8</v>
      </c>
      <c r="M120" s="132">
        <v>8</v>
      </c>
      <c r="N120" s="132">
        <v>16</v>
      </c>
      <c r="O120" s="132">
        <v>0</v>
      </c>
      <c r="P120" s="132">
        <v>0</v>
      </c>
      <c r="Q120" s="132">
        <v>0</v>
      </c>
      <c r="R120" s="132">
        <v>0</v>
      </c>
      <c r="S120" s="132">
        <v>0</v>
      </c>
      <c r="T120" s="132">
        <v>0</v>
      </c>
    </row>
    <row r="121" spans="3:20" s="130" customFormat="1" ht="28.5" customHeight="1">
      <c r="C121" s="131" t="s">
        <v>20</v>
      </c>
      <c r="D121" s="132"/>
      <c r="E121" s="134"/>
      <c r="F121" s="134"/>
      <c r="G121" s="134"/>
      <c r="H121" s="134"/>
      <c r="I121" s="134"/>
      <c r="J121" s="134"/>
      <c r="K121" s="134"/>
      <c r="L121" s="134"/>
      <c r="M121" s="134"/>
      <c r="N121" s="134"/>
      <c r="O121" s="134"/>
      <c r="P121" s="134"/>
      <c r="Q121" s="134"/>
      <c r="R121" s="134"/>
      <c r="S121" s="134"/>
      <c r="T121" s="134"/>
    </row>
    <row r="122" spans="3:20" s="147" customFormat="1">
      <c r="E122" s="161"/>
      <c r="F122" s="161"/>
      <c r="G122" s="161"/>
      <c r="H122" s="161"/>
      <c r="I122" s="161"/>
      <c r="J122" s="161"/>
      <c r="K122" s="161"/>
      <c r="L122" s="161"/>
      <c r="M122" s="161"/>
      <c r="N122" s="161"/>
      <c r="O122" s="161"/>
      <c r="P122" s="161"/>
      <c r="Q122" s="161"/>
      <c r="R122" s="161"/>
      <c r="S122" s="161"/>
      <c r="T122" s="161"/>
    </row>
    <row r="123" spans="3:20" s="147" customFormat="1">
      <c r="E123" s="161"/>
      <c r="F123" s="161"/>
      <c r="G123" s="161"/>
      <c r="H123" s="161"/>
      <c r="I123" s="161"/>
      <c r="J123" s="161"/>
      <c r="K123" s="161"/>
      <c r="L123" s="161"/>
      <c r="M123" s="161"/>
      <c r="N123" s="161"/>
      <c r="O123" s="161"/>
      <c r="P123" s="161"/>
      <c r="Q123" s="161"/>
      <c r="R123" s="161"/>
      <c r="S123" s="161"/>
      <c r="T123" s="161"/>
    </row>
    <row r="124" spans="3:20" s="109" customFormat="1">
      <c r="E124" s="162"/>
      <c r="F124" s="162"/>
      <c r="G124" s="162"/>
      <c r="H124" s="162"/>
      <c r="I124" s="162"/>
      <c r="J124" s="162"/>
      <c r="K124" s="162"/>
      <c r="L124" s="162"/>
      <c r="M124" s="162"/>
      <c r="N124" s="162"/>
      <c r="O124" s="162"/>
      <c r="P124" s="162"/>
      <c r="Q124" s="162"/>
      <c r="R124" s="162"/>
      <c r="S124" s="162"/>
      <c r="T124" s="162"/>
    </row>
    <row r="125" spans="3:20" s="109" customFormat="1">
      <c r="E125" s="162"/>
      <c r="F125" s="162"/>
      <c r="G125" s="162"/>
      <c r="H125" s="162"/>
      <c r="I125" s="162"/>
      <c r="J125" s="162"/>
      <c r="K125" s="162"/>
      <c r="L125" s="162"/>
      <c r="M125" s="162"/>
      <c r="N125" s="162"/>
      <c r="O125" s="162"/>
      <c r="P125" s="162"/>
      <c r="Q125" s="162"/>
      <c r="R125" s="162"/>
      <c r="S125" s="162"/>
      <c r="T125" s="162"/>
    </row>
    <row r="126" spans="3:20" s="109" customFormat="1">
      <c r="E126" s="162"/>
      <c r="F126" s="162"/>
      <c r="G126" s="162"/>
      <c r="H126" s="162"/>
      <c r="I126" s="162"/>
      <c r="J126" s="162"/>
      <c r="K126" s="162"/>
      <c r="L126" s="162"/>
      <c r="M126" s="162"/>
      <c r="N126" s="162"/>
      <c r="O126" s="162"/>
      <c r="P126" s="162"/>
      <c r="Q126" s="162"/>
      <c r="R126" s="162"/>
      <c r="S126" s="162"/>
      <c r="T126" s="162"/>
    </row>
    <row r="127" spans="3:20" s="109" customFormat="1">
      <c r="E127" s="162"/>
      <c r="F127" s="162"/>
      <c r="G127" s="162"/>
      <c r="H127" s="162"/>
      <c r="I127" s="162"/>
      <c r="J127" s="162"/>
      <c r="K127" s="162"/>
      <c r="L127" s="162"/>
      <c r="M127" s="162"/>
      <c r="N127" s="162"/>
      <c r="O127" s="162"/>
      <c r="P127" s="162"/>
      <c r="Q127" s="162"/>
      <c r="R127" s="162"/>
      <c r="S127" s="162"/>
      <c r="T127" s="162"/>
    </row>
    <row r="128" spans="3:20" s="109" customFormat="1">
      <c r="E128" s="162"/>
      <c r="F128" s="162"/>
      <c r="G128" s="162"/>
      <c r="H128" s="162"/>
      <c r="I128" s="162"/>
      <c r="J128" s="162"/>
      <c r="K128" s="162"/>
      <c r="L128" s="162"/>
      <c r="M128" s="162"/>
      <c r="N128" s="162"/>
      <c r="O128" s="162"/>
      <c r="P128" s="162"/>
      <c r="Q128" s="162"/>
      <c r="R128" s="162"/>
      <c r="S128" s="162"/>
      <c r="T128" s="162"/>
    </row>
    <row r="129" spans="5:20" s="109" customFormat="1">
      <c r="E129" s="162"/>
      <c r="F129" s="162"/>
      <c r="G129" s="162"/>
      <c r="H129" s="162"/>
      <c r="I129" s="162"/>
      <c r="J129" s="162"/>
      <c r="K129" s="162"/>
      <c r="L129" s="162"/>
      <c r="M129" s="162"/>
      <c r="N129" s="162"/>
      <c r="O129" s="162"/>
      <c r="P129" s="162"/>
      <c r="Q129" s="162"/>
      <c r="R129" s="162"/>
      <c r="S129" s="162"/>
      <c r="T129" s="162"/>
    </row>
    <row r="130" spans="5:20" s="109" customFormat="1">
      <c r="E130" s="162"/>
      <c r="F130" s="162"/>
      <c r="G130" s="162"/>
      <c r="H130" s="162"/>
      <c r="I130" s="162"/>
      <c r="J130" s="162"/>
      <c r="K130" s="162"/>
      <c r="L130" s="162"/>
      <c r="M130" s="162"/>
      <c r="N130" s="162"/>
      <c r="O130" s="162"/>
      <c r="P130" s="162"/>
      <c r="Q130" s="162"/>
      <c r="R130" s="162"/>
      <c r="S130" s="162"/>
      <c r="T130" s="162"/>
    </row>
    <row r="131" spans="5:20" s="109" customFormat="1">
      <c r="E131" s="162"/>
      <c r="F131" s="162"/>
      <c r="G131" s="162"/>
      <c r="H131" s="162"/>
      <c r="I131" s="162"/>
      <c r="J131" s="162"/>
      <c r="K131" s="162"/>
      <c r="L131" s="162"/>
      <c r="M131" s="162"/>
      <c r="N131" s="162"/>
      <c r="O131" s="162"/>
      <c r="P131" s="162"/>
      <c r="Q131" s="162"/>
      <c r="R131" s="162"/>
      <c r="S131" s="162"/>
      <c r="T131" s="162"/>
    </row>
    <row r="132" spans="5:20" s="109" customFormat="1">
      <c r="E132" s="162"/>
      <c r="F132" s="162"/>
      <c r="G132" s="162"/>
      <c r="H132" s="162"/>
      <c r="I132" s="162"/>
      <c r="J132" s="162"/>
      <c r="K132" s="162"/>
      <c r="L132" s="162"/>
      <c r="M132" s="162"/>
      <c r="N132" s="162"/>
      <c r="O132" s="162"/>
      <c r="P132" s="162"/>
      <c r="Q132" s="162"/>
      <c r="R132" s="162"/>
      <c r="S132" s="162"/>
      <c r="T132" s="162"/>
    </row>
    <row r="133" spans="5:20" s="109" customFormat="1">
      <c r="E133" s="162"/>
      <c r="F133" s="162"/>
      <c r="G133" s="162"/>
      <c r="H133" s="162"/>
      <c r="I133" s="162"/>
      <c r="J133" s="162"/>
      <c r="K133" s="162"/>
      <c r="L133" s="162"/>
      <c r="M133" s="162"/>
      <c r="N133" s="162"/>
      <c r="O133" s="162"/>
      <c r="P133" s="162"/>
      <c r="Q133" s="162"/>
      <c r="R133" s="162"/>
      <c r="S133" s="162"/>
      <c r="T133" s="162"/>
    </row>
    <row r="134" spans="5:20" s="109" customFormat="1">
      <c r="E134" s="162"/>
      <c r="F134" s="162"/>
      <c r="G134" s="162"/>
      <c r="H134" s="162"/>
      <c r="I134" s="162"/>
      <c r="J134" s="162"/>
      <c r="K134" s="162"/>
      <c r="L134" s="162"/>
      <c r="M134" s="162"/>
      <c r="N134" s="162"/>
      <c r="O134" s="162"/>
      <c r="P134" s="162"/>
      <c r="Q134" s="162"/>
      <c r="R134" s="162"/>
      <c r="S134" s="162"/>
      <c r="T134" s="162"/>
    </row>
    <row r="135" spans="5:20" s="109" customFormat="1">
      <c r="E135" s="162"/>
      <c r="F135" s="162"/>
      <c r="G135" s="162"/>
      <c r="H135" s="162"/>
      <c r="I135" s="162"/>
      <c r="J135" s="162"/>
      <c r="K135" s="162"/>
      <c r="L135" s="162"/>
      <c r="M135" s="162"/>
      <c r="N135" s="162"/>
      <c r="O135" s="162"/>
      <c r="P135" s="162"/>
      <c r="Q135" s="162"/>
      <c r="R135" s="162"/>
      <c r="S135" s="162"/>
      <c r="T135" s="162"/>
    </row>
    <row r="136" spans="5:20" s="109" customFormat="1">
      <c r="E136" s="162"/>
      <c r="F136" s="162"/>
      <c r="G136" s="162"/>
      <c r="H136" s="162"/>
      <c r="I136" s="162"/>
      <c r="J136" s="162"/>
      <c r="K136" s="162"/>
      <c r="L136" s="162"/>
      <c r="M136" s="162"/>
      <c r="N136" s="162"/>
      <c r="O136" s="162"/>
      <c r="P136" s="162"/>
      <c r="Q136" s="162"/>
      <c r="R136" s="162"/>
      <c r="S136" s="162"/>
      <c r="T136" s="162"/>
    </row>
    <row r="137" spans="5:20" s="109" customFormat="1">
      <c r="E137" s="162"/>
      <c r="F137" s="162"/>
      <c r="G137" s="162"/>
      <c r="H137" s="162"/>
      <c r="I137" s="162"/>
      <c r="J137" s="162"/>
      <c r="K137" s="162"/>
      <c r="L137" s="162"/>
      <c r="M137" s="162"/>
      <c r="N137" s="162"/>
      <c r="O137" s="162"/>
      <c r="P137" s="162"/>
      <c r="Q137" s="162"/>
      <c r="R137" s="162"/>
      <c r="S137" s="162"/>
      <c r="T137" s="162"/>
    </row>
    <row r="138" spans="5:20" s="109" customFormat="1">
      <c r="E138" s="162"/>
      <c r="F138" s="162"/>
      <c r="G138" s="162"/>
      <c r="H138" s="162"/>
      <c r="I138" s="162"/>
      <c r="J138" s="162"/>
      <c r="K138" s="162"/>
      <c r="L138" s="162"/>
      <c r="M138" s="162"/>
      <c r="N138" s="162"/>
      <c r="O138" s="162"/>
      <c r="P138" s="162"/>
      <c r="Q138" s="162"/>
      <c r="R138" s="162"/>
      <c r="S138" s="162"/>
      <c r="T138" s="162"/>
    </row>
    <row r="139" spans="5:20" s="109" customFormat="1">
      <c r="E139" s="162"/>
      <c r="F139" s="162"/>
      <c r="G139" s="162"/>
      <c r="H139" s="162"/>
      <c r="I139" s="162"/>
      <c r="J139" s="162"/>
      <c r="K139" s="162"/>
      <c r="L139" s="162"/>
      <c r="M139" s="162"/>
      <c r="N139" s="162"/>
      <c r="O139" s="162"/>
      <c r="P139" s="162"/>
      <c r="Q139" s="162"/>
      <c r="R139" s="162"/>
      <c r="S139" s="162"/>
      <c r="T139" s="162"/>
    </row>
    <row r="140" spans="5:20" s="109" customFormat="1">
      <c r="E140" s="162"/>
      <c r="F140" s="162"/>
      <c r="G140" s="162"/>
      <c r="H140" s="162"/>
      <c r="I140" s="162"/>
      <c r="J140" s="162"/>
      <c r="K140" s="162"/>
      <c r="L140" s="162"/>
      <c r="M140" s="162"/>
      <c r="N140" s="162"/>
      <c r="O140" s="162"/>
      <c r="P140" s="162"/>
      <c r="Q140" s="162"/>
      <c r="R140" s="162"/>
      <c r="S140" s="162"/>
      <c r="T140" s="162"/>
    </row>
    <row r="141" spans="5:20" s="109" customFormat="1">
      <c r="E141" s="162"/>
      <c r="F141" s="162"/>
      <c r="G141" s="162"/>
      <c r="H141" s="162"/>
      <c r="I141" s="162"/>
      <c r="J141" s="162"/>
      <c r="K141" s="162"/>
      <c r="L141" s="162"/>
      <c r="M141" s="162"/>
      <c r="N141" s="162"/>
      <c r="O141" s="162"/>
      <c r="P141" s="162"/>
      <c r="Q141" s="162"/>
      <c r="R141" s="162"/>
      <c r="S141" s="162"/>
      <c r="T141" s="162"/>
    </row>
    <row r="142" spans="5:20" s="109" customFormat="1">
      <c r="E142" s="162"/>
      <c r="F142" s="162"/>
      <c r="G142" s="162"/>
      <c r="H142" s="162"/>
      <c r="I142" s="162"/>
      <c r="J142" s="162"/>
      <c r="K142" s="162"/>
      <c r="L142" s="162"/>
      <c r="M142" s="162"/>
      <c r="N142" s="162"/>
      <c r="O142" s="162"/>
      <c r="P142" s="162"/>
      <c r="Q142" s="162"/>
      <c r="R142" s="162"/>
      <c r="S142" s="162"/>
      <c r="T142" s="162"/>
    </row>
    <row r="143" spans="5:20" s="109" customFormat="1">
      <c r="E143" s="162"/>
      <c r="F143" s="162"/>
      <c r="G143" s="162"/>
      <c r="H143" s="162"/>
      <c r="I143" s="162"/>
      <c r="J143" s="162"/>
      <c r="K143" s="162"/>
      <c r="L143" s="162"/>
      <c r="M143" s="162"/>
      <c r="N143" s="162"/>
      <c r="O143" s="162"/>
      <c r="P143" s="162"/>
      <c r="Q143" s="162"/>
      <c r="R143" s="162"/>
      <c r="S143" s="162"/>
      <c r="T143" s="162"/>
    </row>
    <row r="144" spans="5:20" s="109" customFormat="1">
      <c r="E144" s="162"/>
      <c r="F144" s="162"/>
      <c r="G144" s="162"/>
      <c r="H144" s="162"/>
      <c r="I144" s="162"/>
      <c r="J144" s="162"/>
      <c r="K144" s="162"/>
      <c r="L144" s="162"/>
      <c r="M144" s="162"/>
      <c r="N144" s="162"/>
      <c r="O144" s="162"/>
      <c r="P144" s="162"/>
      <c r="Q144" s="162"/>
      <c r="R144" s="162"/>
      <c r="S144" s="162"/>
      <c r="T144" s="162"/>
    </row>
    <row r="145" spans="5:20" s="109" customFormat="1">
      <c r="E145" s="162"/>
      <c r="F145" s="162"/>
      <c r="G145" s="162"/>
      <c r="H145" s="162"/>
      <c r="I145" s="162"/>
      <c r="J145" s="162"/>
      <c r="K145" s="162"/>
      <c r="L145" s="162"/>
      <c r="M145" s="162"/>
      <c r="N145" s="162"/>
      <c r="O145" s="162"/>
      <c r="P145" s="162"/>
      <c r="Q145" s="162"/>
      <c r="R145" s="162"/>
      <c r="S145" s="162"/>
      <c r="T145" s="162"/>
    </row>
    <row r="146" spans="5:20" s="109" customFormat="1">
      <c r="E146" s="162"/>
      <c r="F146" s="162"/>
      <c r="G146" s="162"/>
      <c r="H146" s="162"/>
      <c r="I146" s="162"/>
      <c r="J146" s="162"/>
      <c r="K146" s="162"/>
      <c r="L146" s="162"/>
      <c r="M146" s="162"/>
      <c r="N146" s="162"/>
      <c r="O146" s="162"/>
      <c r="P146" s="162"/>
      <c r="Q146" s="162"/>
      <c r="R146" s="162"/>
      <c r="S146" s="162"/>
      <c r="T146" s="162"/>
    </row>
    <row r="147" spans="5:20" s="109" customFormat="1">
      <c r="E147" s="162"/>
      <c r="F147" s="162"/>
      <c r="G147" s="162"/>
      <c r="H147" s="162"/>
      <c r="I147" s="162"/>
      <c r="J147" s="162"/>
      <c r="K147" s="162"/>
      <c r="L147" s="162"/>
      <c r="M147" s="162"/>
      <c r="N147" s="162"/>
      <c r="O147" s="162"/>
      <c r="P147" s="162"/>
      <c r="Q147" s="162"/>
      <c r="R147" s="162"/>
      <c r="S147" s="162"/>
      <c r="T147" s="162"/>
    </row>
    <row r="148" spans="5:20" s="109" customFormat="1">
      <c r="E148" s="162"/>
      <c r="F148" s="162"/>
      <c r="G148" s="162"/>
      <c r="H148" s="162"/>
      <c r="I148" s="162"/>
      <c r="J148" s="162"/>
      <c r="K148" s="162"/>
      <c r="L148" s="162"/>
      <c r="M148" s="162"/>
      <c r="N148" s="162"/>
      <c r="O148" s="162"/>
      <c r="P148" s="162"/>
      <c r="Q148" s="162"/>
      <c r="R148" s="162"/>
      <c r="S148" s="162"/>
      <c r="T148" s="162"/>
    </row>
    <row r="149" spans="5:20" s="109" customFormat="1">
      <c r="E149" s="162"/>
      <c r="F149" s="162"/>
      <c r="G149" s="162"/>
      <c r="H149" s="162"/>
      <c r="I149" s="162"/>
      <c r="J149" s="162"/>
      <c r="K149" s="162"/>
      <c r="L149" s="162"/>
      <c r="M149" s="162"/>
      <c r="N149" s="162"/>
      <c r="O149" s="162"/>
      <c r="P149" s="162"/>
      <c r="Q149" s="162"/>
      <c r="R149" s="162"/>
      <c r="S149" s="162"/>
      <c r="T149" s="162"/>
    </row>
    <row r="150" spans="5:20" s="109" customFormat="1">
      <c r="E150" s="162"/>
      <c r="F150" s="162"/>
      <c r="G150" s="162"/>
      <c r="H150" s="162"/>
      <c r="I150" s="162"/>
      <c r="J150" s="162"/>
      <c r="K150" s="162"/>
      <c r="L150" s="162"/>
      <c r="M150" s="162"/>
      <c r="N150" s="162"/>
      <c r="O150" s="162"/>
      <c r="P150" s="162"/>
      <c r="Q150" s="162"/>
      <c r="R150" s="162"/>
      <c r="S150" s="162"/>
      <c r="T150" s="162"/>
    </row>
    <row r="151" spans="5:20" s="109" customFormat="1">
      <c r="E151" s="162"/>
      <c r="F151" s="162"/>
      <c r="G151" s="162"/>
      <c r="H151" s="162"/>
      <c r="I151" s="162"/>
      <c r="J151" s="162"/>
      <c r="K151" s="162"/>
      <c r="L151" s="162"/>
      <c r="M151" s="162"/>
      <c r="N151" s="162"/>
      <c r="O151" s="162"/>
      <c r="P151" s="162"/>
      <c r="Q151" s="162"/>
      <c r="R151" s="162"/>
      <c r="S151" s="162"/>
      <c r="T151" s="162"/>
    </row>
    <row r="152" spans="5:20" s="109" customFormat="1">
      <c r="E152" s="162"/>
      <c r="F152" s="162"/>
      <c r="G152" s="162"/>
      <c r="H152" s="162"/>
      <c r="I152" s="162"/>
      <c r="J152" s="162"/>
      <c r="K152" s="162"/>
      <c r="L152" s="162"/>
      <c r="M152" s="162"/>
      <c r="N152" s="162"/>
      <c r="O152" s="162"/>
      <c r="P152" s="162"/>
      <c r="Q152" s="162"/>
      <c r="R152" s="162"/>
      <c r="S152" s="162"/>
      <c r="T152" s="162"/>
    </row>
    <row r="153" spans="5:20" s="109" customFormat="1">
      <c r="E153" s="162"/>
      <c r="F153" s="162"/>
      <c r="G153" s="162"/>
      <c r="H153" s="162"/>
      <c r="I153" s="162"/>
      <c r="J153" s="162"/>
      <c r="K153" s="162"/>
      <c r="L153" s="162"/>
      <c r="M153" s="162"/>
      <c r="N153" s="162"/>
      <c r="O153" s="162"/>
      <c r="P153" s="162"/>
      <c r="Q153" s="162"/>
      <c r="R153" s="162"/>
      <c r="S153" s="162"/>
      <c r="T153" s="162"/>
    </row>
    <row r="154" spans="5:20" s="109" customFormat="1">
      <c r="E154" s="162"/>
      <c r="F154" s="162"/>
      <c r="G154" s="162"/>
      <c r="H154" s="162"/>
      <c r="I154" s="162"/>
      <c r="J154" s="162"/>
      <c r="K154" s="162"/>
      <c r="L154" s="162"/>
      <c r="M154" s="162"/>
      <c r="N154" s="162"/>
      <c r="O154" s="162"/>
      <c r="P154" s="162"/>
      <c r="Q154" s="162"/>
      <c r="R154" s="162"/>
      <c r="S154" s="162"/>
      <c r="T154" s="162"/>
    </row>
    <row r="155" spans="5:20" s="109" customFormat="1">
      <c r="E155" s="162"/>
      <c r="F155" s="162"/>
      <c r="G155" s="162"/>
      <c r="H155" s="162"/>
      <c r="I155" s="162"/>
      <c r="J155" s="162"/>
      <c r="K155" s="162"/>
      <c r="L155" s="162"/>
      <c r="M155" s="162"/>
      <c r="N155" s="162"/>
      <c r="O155" s="162"/>
      <c r="P155" s="162"/>
      <c r="Q155" s="162"/>
      <c r="R155" s="162"/>
      <c r="S155" s="162"/>
      <c r="T155" s="162"/>
    </row>
    <row r="156" spans="5:20" s="109" customFormat="1">
      <c r="E156" s="162"/>
      <c r="F156" s="162"/>
      <c r="G156" s="162"/>
      <c r="H156" s="162"/>
      <c r="I156" s="162"/>
      <c r="J156" s="162"/>
      <c r="K156" s="162"/>
      <c r="L156" s="162"/>
      <c r="M156" s="162"/>
      <c r="N156" s="162"/>
      <c r="O156" s="162"/>
      <c r="P156" s="162"/>
      <c r="Q156" s="162"/>
      <c r="R156" s="162"/>
      <c r="S156" s="162"/>
      <c r="T156" s="162"/>
    </row>
    <row r="157" spans="5:20" s="109" customFormat="1">
      <c r="E157" s="162"/>
      <c r="F157" s="162"/>
      <c r="G157" s="162"/>
      <c r="H157" s="162"/>
      <c r="I157" s="162"/>
      <c r="J157" s="162"/>
      <c r="K157" s="162"/>
      <c r="L157" s="162"/>
      <c r="M157" s="162"/>
      <c r="N157" s="162"/>
      <c r="O157" s="162"/>
      <c r="P157" s="162"/>
      <c r="Q157" s="162"/>
      <c r="R157" s="162"/>
      <c r="S157" s="162"/>
      <c r="T157" s="162"/>
    </row>
    <row r="158" spans="5:20" s="109" customFormat="1">
      <c r="E158" s="162"/>
      <c r="F158" s="162"/>
      <c r="G158" s="162"/>
      <c r="H158" s="162"/>
      <c r="I158" s="162"/>
      <c r="J158" s="162"/>
      <c r="K158" s="162"/>
      <c r="L158" s="162"/>
      <c r="M158" s="162"/>
      <c r="N158" s="162"/>
      <c r="O158" s="162"/>
      <c r="P158" s="162"/>
      <c r="Q158" s="162"/>
      <c r="R158" s="162"/>
      <c r="S158" s="162"/>
      <c r="T158" s="162"/>
    </row>
    <row r="159" spans="5:20" s="109" customFormat="1">
      <c r="E159" s="162"/>
      <c r="F159" s="162"/>
      <c r="G159" s="162"/>
      <c r="H159" s="162"/>
      <c r="I159" s="162"/>
      <c r="J159" s="162"/>
      <c r="K159" s="162"/>
      <c r="L159" s="162"/>
      <c r="M159" s="162"/>
      <c r="N159" s="162"/>
      <c r="O159" s="162"/>
      <c r="P159" s="162"/>
      <c r="Q159" s="162"/>
      <c r="R159" s="162"/>
      <c r="S159" s="162"/>
      <c r="T159" s="162"/>
    </row>
    <row r="160" spans="5:20" s="109" customFormat="1">
      <c r="E160" s="162"/>
      <c r="F160" s="162"/>
      <c r="G160" s="162"/>
      <c r="H160" s="162"/>
      <c r="I160" s="162"/>
      <c r="J160" s="162"/>
      <c r="K160" s="162"/>
      <c r="L160" s="162"/>
      <c r="M160" s="162"/>
      <c r="N160" s="162"/>
      <c r="O160" s="162"/>
      <c r="P160" s="162"/>
      <c r="Q160" s="162"/>
      <c r="R160" s="162"/>
      <c r="S160" s="162"/>
      <c r="T160" s="162"/>
    </row>
    <row r="161" spans="5:20" s="109" customFormat="1">
      <c r="E161" s="162"/>
      <c r="F161" s="162"/>
      <c r="G161" s="162"/>
      <c r="H161" s="162"/>
      <c r="I161" s="162"/>
      <c r="J161" s="162"/>
      <c r="K161" s="162"/>
      <c r="L161" s="162"/>
      <c r="M161" s="162"/>
      <c r="N161" s="162"/>
      <c r="O161" s="162"/>
      <c r="P161" s="162"/>
      <c r="Q161" s="162"/>
      <c r="R161" s="162"/>
      <c r="S161" s="162"/>
      <c r="T161" s="162"/>
    </row>
    <row r="162" spans="5:20" s="109" customFormat="1">
      <c r="E162" s="162"/>
      <c r="F162" s="162"/>
      <c r="G162" s="162"/>
      <c r="H162" s="162"/>
      <c r="I162" s="162"/>
      <c r="J162" s="162"/>
      <c r="K162" s="162"/>
      <c r="L162" s="162"/>
      <c r="M162" s="162"/>
      <c r="N162" s="162"/>
      <c r="O162" s="162"/>
      <c r="P162" s="162"/>
      <c r="Q162" s="162"/>
      <c r="R162" s="162"/>
      <c r="S162" s="162"/>
      <c r="T162" s="162"/>
    </row>
    <row r="163" spans="5:20" s="109" customFormat="1">
      <c r="E163" s="162"/>
      <c r="F163" s="162"/>
      <c r="G163" s="162"/>
      <c r="H163" s="162"/>
      <c r="I163" s="162"/>
      <c r="J163" s="162"/>
      <c r="K163" s="162"/>
      <c r="L163" s="162"/>
      <c r="M163" s="162"/>
      <c r="N163" s="162"/>
      <c r="O163" s="162"/>
      <c r="P163" s="162"/>
      <c r="Q163" s="162"/>
      <c r="R163" s="162"/>
      <c r="S163" s="162"/>
      <c r="T163" s="162"/>
    </row>
    <row r="164" spans="5:20" s="109" customFormat="1">
      <c r="E164" s="162"/>
      <c r="F164" s="162"/>
      <c r="G164" s="162"/>
      <c r="H164" s="162"/>
      <c r="I164" s="162"/>
      <c r="J164" s="162"/>
      <c r="K164" s="162"/>
      <c r="L164" s="162"/>
      <c r="M164" s="162"/>
      <c r="N164" s="162"/>
      <c r="O164" s="162"/>
      <c r="P164" s="162"/>
      <c r="Q164" s="162"/>
      <c r="R164" s="162"/>
      <c r="S164" s="162"/>
      <c r="T164" s="162"/>
    </row>
    <row r="165" spans="5:20" s="109" customFormat="1">
      <c r="E165" s="162"/>
      <c r="F165" s="162"/>
      <c r="G165" s="162"/>
      <c r="H165" s="162"/>
      <c r="I165" s="162"/>
      <c r="J165" s="162"/>
      <c r="K165" s="162"/>
      <c r="L165" s="162"/>
      <c r="M165" s="162"/>
      <c r="N165" s="162"/>
      <c r="O165" s="162"/>
      <c r="P165" s="162"/>
      <c r="Q165" s="162"/>
      <c r="R165" s="162"/>
      <c r="S165" s="162"/>
      <c r="T165" s="162"/>
    </row>
    <row r="166" spans="5:20" s="109" customFormat="1">
      <c r="E166" s="162"/>
      <c r="F166" s="162"/>
      <c r="G166" s="162"/>
      <c r="H166" s="162"/>
      <c r="I166" s="162"/>
      <c r="J166" s="162"/>
      <c r="K166" s="162"/>
      <c r="L166" s="162"/>
      <c r="M166" s="162"/>
      <c r="N166" s="162"/>
      <c r="O166" s="162"/>
      <c r="P166" s="162"/>
      <c r="Q166" s="162"/>
      <c r="R166" s="162"/>
      <c r="S166" s="162"/>
      <c r="T166" s="162"/>
    </row>
    <row r="167" spans="5:20" s="109" customFormat="1">
      <c r="E167" s="162"/>
      <c r="F167" s="162"/>
      <c r="G167" s="162"/>
      <c r="H167" s="162"/>
      <c r="I167" s="162"/>
      <c r="J167" s="162"/>
      <c r="K167" s="162"/>
      <c r="L167" s="162"/>
      <c r="M167" s="162"/>
      <c r="N167" s="162"/>
      <c r="O167" s="162"/>
      <c r="P167" s="162"/>
      <c r="Q167" s="162"/>
      <c r="R167" s="162"/>
      <c r="S167" s="162"/>
      <c r="T167" s="162"/>
    </row>
    <row r="168" spans="5:20" s="109" customFormat="1">
      <c r="E168" s="162"/>
      <c r="F168" s="162"/>
      <c r="G168" s="162"/>
      <c r="H168" s="162"/>
      <c r="I168" s="162"/>
      <c r="J168" s="162"/>
      <c r="K168" s="162"/>
      <c r="L168" s="162"/>
      <c r="M168" s="162"/>
      <c r="N168" s="162"/>
      <c r="O168" s="162"/>
      <c r="P168" s="162"/>
      <c r="Q168" s="162"/>
      <c r="R168" s="162"/>
      <c r="S168" s="162"/>
      <c r="T168" s="162"/>
    </row>
    <row r="169" spans="5:20" s="109" customFormat="1">
      <c r="E169" s="162"/>
      <c r="F169" s="162"/>
      <c r="G169" s="162"/>
      <c r="H169" s="162"/>
      <c r="I169" s="162"/>
      <c r="J169" s="162"/>
      <c r="K169" s="162"/>
      <c r="L169" s="162"/>
      <c r="M169" s="162"/>
      <c r="N169" s="162"/>
      <c r="O169" s="162"/>
      <c r="P169" s="162"/>
      <c r="Q169" s="162"/>
      <c r="R169" s="162"/>
      <c r="S169" s="162"/>
      <c r="T169" s="162"/>
    </row>
    <row r="170" spans="5:20" s="109" customFormat="1">
      <c r="E170" s="162"/>
      <c r="F170" s="162"/>
      <c r="G170" s="162"/>
      <c r="H170" s="162"/>
      <c r="I170" s="162"/>
      <c r="J170" s="162"/>
      <c r="K170" s="162"/>
      <c r="L170" s="162"/>
      <c r="M170" s="162"/>
      <c r="N170" s="162"/>
      <c r="O170" s="162"/>
      <c r="P170" s="162"/>
      <c r="Q170" s="162"/>
      <c r="R170" s="162"/>
      <c r="S170" s="162"/>
      <c r="T170" s="162"/>
    </row>
    <row r="171" spans="5:20" s="109" customFormat="1">
      <c r="E171" s="162"/>
      <c r="F171" s="162"/>
      <c r="G171" s="162"/>
      <c r="H171" s="162"/>
      <c r="I171" s="162"/>
      <c r="J171" s="162"/>
      <c r="K171" s="162"/>
      <c r="L171" s="162"/>
      <c r="M171" s="162"/>
      <c r="N171" s="162"/>
      <c r="O171" s="162"/>
      <c r="P171" s="162"/>
      <c r="Q171" s="162"/>
      <c r="R171" s="162"/>
      <c r="S171" s="162"/>
      <c r="T171" s="162"/>
    </row>
    <row r="172" spans="5:20" s="109" customFormat="1">
      <c r="E172" s="162"/>
      <c r="F172" s="162"/>
      <c r="G172" s="162"/>
      <c r="H172" s="162"/>
      <c r="I172" s="162"/>
      <c r="J172" s="162"/>
      <c r="K172" s="162"/>
      <c r="L172" s="162"/>
      <c r="M172" s="162"/>
      <c r="N172" s="162"/>
      <c r="O172" s="162"/>
      <c r="P172" s="162"/>
      <c r="Q172" s="162"/>
      <c r="R172" s="162"/>
      <c r="S172" s="162"/>
      <c r="T172" s="162"/>
    </row>
    <row r="173" spans="5:20" s="109" customFormat="1">
      <c r="E173" s="162"/>
      <c r="F173" s="162"/>
      <c r="G173" s="162"/>
      <c r="H173" s="162"/>
      <c r="I173" s="162"/>
      <c r="J173" s="162"/>
      <c r="K173" s="162"/>
      <c r="L173" s="162"/>
      <c r="M173" s="162"/>
      <c r="N173" s="162"/>
      <c r="O173" s="162"/>
      <c r="P173" s="162"/>
      <c r="Q173" s="162"/>
      <c r="R173" s="162"/>
      <c r="S173" s="162"/>
      <c r="T173" s="162"/>
    </row>
    <row r="174" spans="5:20" s="109" customFormat="1">
      <c r="E174" s="162"/>
      <c r="F174" s="162"/>
      <c r="G174" s="162"/>
      <c r="H174" s="162"/>
      <c r="I174" s="162"/>
      <c r="J174" s="162"/>
      <c r="K174" s="162"/>
      <c r="L174" s="162"/>
      <c r="M174" s="162"/>
      <c r="N174" s="162"/>
      <c r="O174" s="162"/>
      <c r="P174" s="162"/>
      <c r="Q174" s="162"/>
      <c r="R174" s="162"/>
      <c r="S174" s="162"/>
      <c r="T174" s="162"/>
    </row>
    <row r="175" spans="5:20" s="109" customFormat="1">
      <c r="E175" s="162"/>
      <c r="F175" s="162"/>
      <c r="G175" s="162"/>
      <c r="H175" s="162"/>
      <c r="I175" s="162"/>
      <c r="J175" s="162"/>
      <c r="K175" s="162"/>
      <c r="L175" s="162"/>
      <c r="M175" s="162"/>
      <c r="N175" s="162"/>
      <c r="O175" s="162"/>
      <c r="P175" s="162"/>
      <c r="Q175" s="162"/>
      <c r="R175" s="162"/>
      <c r="S175" s="162"/>
      <c r="T175" s="162"/>
    </row>
    <row r="176" spans="5:20" s="109" customFormat="1">
      <c r="E176" s="162"/>
      <c r="F176" s="162"/>
      <c r="G176" s="162"/>
      <c r="H176" s="162"/>
      <c r="I176" s="162"/>
      <c r="J176" s="162"/>
      <c r="K176" s="162"/>
      <c r="L176" s="162"/>
      <c r="M176" s="162"/>
      <c r="N176" s="162"/>
      <c r="O176" s="162"/>
      <c r="P176" s="162"/>
      <c r="Q176" s="162"/>
      <c r="R176" s="162"/>
      <c r="S176" s="162"/>
      <c r="T176" s="162"/>
    </row>
    <row r="177" spans="5:20" s="109" customFormat="1">
      <c r="E177" s="162"/>
      <c r="F177" s="162"/>
      <c r="G177" s="162"/>
      <c r="H177" s="162"/>
      <c r="I177" s="162"/>
      <c r="J177" s="162"/>
      <c r="K177" s="162"/>
      <c r="L177" s="162"/>
      <c r="M177" s="162"/>
      <c r="N177" s="162"/>
      <c r="O177" s="162"/>
      <c r="P177" s="162"/>
      <c r="Q177" s="162"/>
      <c r="R177" s="162"/>
      <c r="S177" s="162"/>
      <c r="T177" s="162"/>
    </row>
    <row r="178" spans="5:20" s="109" customFormat="1">
      <c r="E178" s="162"/>
      <c r="F178" s="162"/>
      <c r="G178" s="162"/>
      <c r="H178" s="162"/>
      <c r="I178" s="162"/>
      <c r="J178" s="162"/>
      <c r="K178" s="162"/>
      <c r="L178" s="162"/>
      <c r="M178" s="162"/>
      <c r="N178" s="162"/>
      <c r="O178" s="162"/>
      <c r="P178" s="162"/>
      <c r="Q178" s="162"/>
      <c r="R178" s="162"/>
      <c r="S178" s="162"/>
      <c r="T178" s="162"/>
    </row>
    <row r="179" spans="5:20" s="109" customFormat="1">
      <c r="E179" s="162"/>
      <c r="F179" s="162"/>
      <c r="G179" s="162"/>
      <c r="H179" s="162"/>
      <c r="I179" s="162"/>
      <c r="J179" s="162"/>
      <c r="K179" s="162"/>
      <c r="L179" s="162"/>
      <c r="M179" s="162"/>
      <c r="N179" s="162"/>
      <c r="O179" s="162"/>
      <c r="P179" s="162"/>
      <c r="Q179" s="162"/>
      <c r="R179" s="162"/>
      <c r="S179" s="162"/>
      <c r="T179" s="162"/>
    </row>
    <row r="180" spans="5:20" s="109" customFormat="1">
      <c r="E180" s="162"/>
      <c r="F180" s="162"/>
      <c r="G180" s="162"/>
      <c r="H180" s="162"/>
      <c r="I180" s="162"/>
      <c r="J180" s="162"/>
      <c r="K180" s="162"/>
      <c r="L180" s="162"/>
      <c r="M180" s="162"/>
      <c r="N180" s="162"/>
      <c r="O180" s="162"/>
      <c r="P180" s="162"/>
      <c r="Q180" s="162"/>
      <c r="R180" s="162"/>
      <c r="S180" s="162"/>
      <c r="T180" s="162"/>
    </row>
    <row r="181" spans="5:20" s="109" customFormat="1">
      <c r="E181" s="162"/>
      <c r="F181" s="162"/>
      <c r="G181" s="162"/>
      <c r="H181" s="162"/>
      <c r="I181" s="162"/>
      <c r="J181" s="162"/>
      <c r="K181" s="162"/>
      <c r="L181" s="162"/>
      <c r="M181" s="162"/>
      <c r="N181" s="162"/>
      <c r="O181" s="162"/>
      <c r="P181" s="162"/>
      <c r="Q181" s="162"/>
      <c r="R181" s="162"/>
      <c r="S181" s="162"/>
      <c r="T181" s="162"/>
    </row>
    <row r="182" spans="5:20" s="109" customFormat="1">
      <c r="E182" s="162"/>
      <c r="F182" s="162"/>
      <c r="G182" s="162"/>
      <c r="H182" s="162"/>
      <c r="I182" s="162"/>
      <c r="J182" s="162"/>
      <c r="K182" s="162"/>
      <c r="L182" s="162"/>
      <c r="M182" s="162"/>
      <c r="N182" s="162"/>
      <c r="O182" s="162"/>
      <c r="P182" s="162"/>
      <c r="Q182" s="162"/>
      <c r="R182" s="162"/>
      <c r="S182" s="162"/>
      <c r="T182" s="162"/>
    </row>
    <row r="183" spans="5:20" s="109" customFormat="1">
      <c r="E183" s="162"/>
      <c r="F183" s="162"/>
      <c r="G183" s="162"/>
      <c r="H183" s="162"/>
      <c r="I183" s="162"/>
      <c r="J183" s="162"/>
      <c r="K183" s="162"/>
      <c r="L183" s="162"/>
      <c r="M183" s="162"/>
      <c r="N183" s="162"/>
      <c r="O183" s="162"/>
      <c r="P183" s="162"/>
      <c r="Q183" s="162"/>
      <c r="R183" s="162"/>
      <c r="S183" s="162"/>
      <c r="T183" s="162"/>
    </row>
    <row r="184" spans="5:20" s="109" customFormat="1">
      <c r="E184" s="162"/>
      <c r="F184" s="162"/>
      <c r="G184" s="162"/>
      <c r="H184" s="162"/>
      <c r="I184" s="162"/>
      <c r="J184" s="162"/>
      <c r="K184" s="162"/>
      <c r="L184" s="162"/>
      <c r="M184" s="162"/>
      <c r="N184" s="162"/>
      <c r="O184" s="162"/>
      <c r="P184" s="162"/>
      <c r="Q184" s="162"/>
      <c r="R184" s="162"/>
      <c r="S184" s="162"/>
      <c r="T184" s="162"/>
    </row>
    <row r="185" spans="5:20" s="109" customFormat="1">
      <c r="E185" s="162"/>
      <c r="F185" s="162"/>
      <c r="G185" s="162"/>
      <c r="H185" s="162"/>
      <c r="I185" s="162"/>
      <c r="J185" s="162"/>
      <c r="K185" s="162"/>
      <c r="L185" s="162"/>
      <c r="M185" s="162"/>
      <c r="N185" s="162"/>
      <c r="O185" s="162"/>
      <c r="P185" s="162"/>
      <c r="Q185" s="162"/>
      <c r="R185" s="162"/>
      <c r="S185" s="162"/>
      <c r="T185" s="162"/>
    </row>
    <row r="186" spans="5:20" s="109" customFormat="1">
      <c r="E186" s="162"/>
      <c r="F186" s="162"/>
      <c r="G186" s="162"/>
      <c r="H186" s="162"/>
      <c r="I186" s="162"/>
      <c r="J186" s="162"/>
      <c r="K186" s="162"/>
      <c r="L186" s="162"/>
      <c r="M186" s="162"/>
      <c r="N186" s="162"/>
      <c r="O186" s="162"/>
      <c r="P186" s="162"/>
      <c r="Q186" s="162"/>
      <c r="R186" s="162"/>
      <c r="S186" s="162"/>
      <c r="T186" s="162"/>
    </row>
    <row r="187" spans="5:20" s="109" customFormat="1">
      <c r="E187" s="162"/>
      <c r="F187" s="162"/>
      <c r="G187" s="162"/>
      <c r="H187" s="162"/>
      <c r="I187" s="162"/>
      <c r="J187" s="162"/>
      <c r="K187" s="162"/>
      <c r="L187" s="162"/>
      <c r="M187" s="162"/>
      <c r="N187" s="162"/>
      <c r="O187" s="162"/>
      <c r="P187" s="162"/>
      <c r="Q187" s="162"/>
      <c r="R187" s="162"/>
      <c r="S187" s="162"/>
      <c r="T187" s="162"/>
    </row>
    <row r="188" spans="5:20" s="109" customFormat="1">
      <c r="E188" s="162"/>
      <c r="F188" s="162"/>
      <c r="G188" s="162"/>
      <c r="H188" s="162"/>
      <c r="I188" s="162"/>
      <c r="J188" s="162"/>
      <c r="K188" s="162"/>
      <c r="L188" s="162"/>
      <c r="M188" s="162"/>
      <c r="N188" s="162"/>
      <c r="O188" s="162"/>
      <c r="P188" s="162"/>
      <c r="Q188" s="162"/>
      <c r="R188" s="162"/>
      <c r="S188" s="162"/>
      <c r="T188" s="162"/>
    </row>
    <row r="189" spans="5:20" s="109" customFormat="1">
      <c r="E189" s="162"/>
      <c r="F189" s="162"/>
      <c r="G189" s="162"/>
      <c r="H189" s="162"/>
      <c r="I189" s="162"/>
      <c r="J189" s="162"/>
      <c r="K189" s="162"/>
      <c r="L189" s="162"/>
      <c r="M189" s="162"/>
      <c r="N189" s="162"/>
      <c r="O189" s="162"/>
      <c r="P189" s="162"/>
      <c r="Q189" s="162"/>
      <c r="R189" s="162"/>
      <c r="S189" s="162"/>
      <c r="T189" s="162"/>
    </row>
    <row r="190" spans="5:20" s="109" customFormat="1">
      <c r="E190" s="162"/>
      <c r="F190" s="162"/>
      <c r="G190" s="162"/>
      <c r="H190" s="162"/>
      <c r="I190" s="162"/>
      <c r="J190" s="162"/>
      <c r="K190" s="162"/>
      <c r="L190" s="162"/>
      <c r="M190" s="162"/>
      <c r="N190" s="162"/>
      <c r="O190" s="162"/>
      <c r="P190" s="162"/>
      <c r="Q190" s="162"/>
      <c r="R190" s="162"/>
      <c r="S190" s="162"/>
      <c r="T190" s="162"/>
    </row>
    <row r="191" spans="5:20" s="109" customFormat="1">
      <c r="E191" s="162"/>
      <c r="F191" s="162"/>
      <c r="G191" s="162"/>
      <c r="H191" s="162"/>
      <c r="I191" s="162"/>
      <c r="J191" s="162"/>
      <c r="K191" s="162"/>
      <c r="L191" s="162"/>
      <c r="M191" s="162"/>
      <c r="N191" s="162"/>
      <c r="O191" s="162"/>
      <c r="P191" s="162"/>
      <c r="Q191" s="162"/>
      <c r="R191" s="162"/>
      <c r="S191" s="162"/>
      <c r="T191" s="162"/>
    </row>
    <row r="192" spans="5:20" s="109" customFormat="1">
      <c r="E192" s="162"/>
      <c r="F192" s="162"/>
      <c r="G192" s="162"/>
      <c r="H192" s="162"/>
      <c r="I192" s="162"/>
      <c r="J192" s="162"/>
      <c r="K192" s="162"/>
      <c r="L192" s="162"/>
      <c r="M192" s="162"/>
      <c r="N192" s="162"/>
      <c r="O192" s="162"/>
      <c r="P192" s="162"/>
      <c r="Q192" s="162"/>
      <c r="R192" s="162"/>
      <c r="S192" s="162"/>
      <c r="T192" s="162"/>
    </row>
    <row r="193" spans="1:20" s="109" customFormat="1">
      <c r="E193" s="162"/>
      <c r="F193" s="162"/>
      <c r="G193" s="162"/>
      <c r="H193" s="162"/>
      <c r="I193" s="162"/>
      <c r="J193" s="162"/>
      <c r="K193" s="162"/>
      <c r="L193" s="162"/>
      <c r="M193" s="162"/>
      <c r="N193" s="162"/>
      <c r="O193" s="162"/>
      <c r="P193" s="162"/>
      <c r="Q193" s="162"/>
      <c r="R193" s="162"/>
      <c r="S193" s="162"/>
      <c r="T193" s="162"/>
    </row>
    <row r="194" spans="1:20" s="109" customFormat="1">
      <c r="E194" s="162"/>
      <c r="F194" s="162"/>
      <c r="G194" s="162"/>
      <c r="H194" s="162"/>
      <c r="I194" s="162"/>
      <c r="J194" s="162"/>
      <c r="K194" s="162"/>
      <c r="L194" s="162"/>
      <c r="M194" s="162"/>
      <c r="N194" s="162"/>
      <c r="O194" s="162"/>
      <c r="P194" s="162"/>
      <c r="Q194" s="162"/>
      <c r="R194" s="162"/>
      <c r="S194" s="162"/>
      <c r="T194" s="162"/>
    </row>
    <row r="195" spans="1:20" s="109" customFormat="1">
      <c r="E195" s="162"/>
      <c r="F195" s="162"/>
      <c r="G195" s="162"/>
      <c r="H195" s="162"/>
      <c r="I195" s="162"/>
      <c r="J195" s="162"/>
      <c r="K195" s="162"/>
      <c r="L195" s="162"/>
      <c r="M195" s="162"/>
      <c r="N195" s="162"/>
      <c r="O195" s="162"/>
      <c r="P195" s="162"/>
      <c r="Q195" s="162"/>
      <c r="R195" s="162"/>
      <c r="S195" s="162"/>
      <c r="T195" s="162"/>
    </row>
    <row r="196" spans="1:20" s="114" customFormat="1">
      <c r="A196" s="109"/>
      <c r="B196" s="109"/>
      <c r="E196" s="163"/>
      <c r="F196" s="163"/>
      <c r="G196" s="163"/>
      <c r="H196" s="163"/>
      <c r="I196" s="163"/>
      <c r="J196" s="163"/>
      <c r="K196" s="163"/>
      <c r="L196" s="163"/>
      <c r="M196" s="163"/>
      <c r="N196" s="163"/>
      <c r="O196" s="163"/>
      <c r="P196" s="163"/>
      <c r="Q196" s="163"/>
      <c r="R196" s="163"/>
      <c r="S196" s="163"/>
      <c r="T196" s="163"/>
    </row>
    <row r="197" spans="1:20" s="114" customFormat="1">
      <c r="A197" s="109"/>
      <c r="B197" s="109"/>
      <c r="E197" s="163"/>
      <c r="F197" s="163"/>
      <c r="G197" s="163"/>
      <c r="H197" s="163"/>
      <c r="I197" s="163"/>
      <c r="J197" s="163"/>
      <c r="K197" s="163"/>
      <c r="L197" s="163"/>
      <c r="M197" s="163"/>
      <c r="N197" s="163"/>
      <c r="O197" s="163"/>
      <c r="P197" s="163"/>
      <c r="Q197" s="163"/>
      <c r="R197" s="163"/>
      <c r="S197" s="163"/>
      <c r="T197" s="163"/>
    </row>
    <row r="198" spans="1:20" s="114" customFormat="1">
      <c r="A198" s="109"/>
      <c r="B198" s="109"/>
      <c r="E198" s="163"/>
      <c r="F198" s="163"/>
      <c r="G198" s="163"/>
      <c r="H198" s="163"/>
      <c r="I198" s="163"/>
      <c r="J198" s="163"/>
      <c r="K198" s="163"/>
      <c r="L198" s="163"/>
      <c r="M198" s="163"/>
      <c r="N198" s="163"/>
      <c r="O198" s="163"/>
      <c r="P198" s="163"/>
      <c r="Q198" s="163"/>
      <c r="R198" s="163"/>
      <c r="S198" s="163"/>
      <c r="T198" s="163"/>
    </row>
    <row r="199" spans="1:20" s="114" customFormat="1">
      <c r="A199" s="109"/>
      <c r="B199" s="109"/>
      <c r="E199" s="163"/>
      <c r="F199" s="163"/>
      <c r="G199" s="163"/>
      <c r="H199" s="163"/>
      <c r="I199" s="163"/>
      <c r="J199" s="163"/>
      <c r="K199" s="163"/>
      <c r="L199" s="163"/>
      <c r="M199" s="163"/>
      <c r="N199" s="163"/>
      <c r="O199" s="163"/>
      <c r="P199" s="163"/>
      <c r="Q199" s="163"/>
      <c r="R199" s="163"/>
      <c r="S199" s="163"/>
      <c r="T199" s="163"/>
    </row>
  </sheetData>
  <mergeCells count="7">
    <mergeCell ref="R7:T7"/>
    <mergeCell ref="C6:C9"/>
    <mergeCell ref="D6:D9"/>
    <mergeCell ref="E7:F7"/>
    <mergeCell ref="I7:K7"/>
    <mergeCell ref="L7:N7"/>
    <mergeCell ref="O7:Q7"/>
  </mergeCells>
  <conditionalFormatting sqref="D95:T101 D82:T84 D13:T80 D91:T92 G90:H90 D89:T89">
    <cfRule type="cellIs" dxfId="16" priority="4" stopIfTrue="1" operator="equal">
      <formula>0</formula>
    </cfRule>
  </conditionalFormatting>
  <conditionalFormatting sqref="D104:T107">
    <cfRule type="cellIs" dxfId="15" priority="3" stopIfTrue="1" operator="equal">
      <formula>0</formula>
    </cfRule>
  </conditionalFormatting>
  <conditionalFormatting sqref="D110:T115">
    <cfRule type="cellIs" dxfId="14" priority="2" stopIfTrue="1" operator="equal">
      <formula>0</formula>
    </cfRule>
  </conditionalFormatting>
  <conditionalFormatting sqref="D116:T121">
    <cfRule type="cellIs" dxfId="13" priority="1" stopIfTrue="1" operator="equal">
      <formula>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9E444-0B6F-49D9-893F-60257709E245}">
  <dimension ref="A1:CS213"/>
  <sheetViews>
    <sheetView topLeftCell="A2" zoomScale="59" zoomScaleNormal="59" workbookViewId="0">
      <selection activeCell="E35" sqref="E35"/>
    </sheetView>
  </sheetViews>
  <sheetFormatPr baseColWidth="10" defaultColWidth="14" defaultRowHeight="15"/>
  <cols>
    <col min="1" max="2" width="14" style="48"/>
    <col min="3" max="3" width="60.44140625" style="72" customWidth="1"/>
    <col min="4" max="6" width="13.6640625" style="74" customWidth="1"/>
    <col min="7" max="8" width="13.6640625" style="74" hidden="1" customWidth="1"/>
    <col min="9" max="20" width="13.6640625" style="74" customWidth="1"/>
    <col min="21" max="231" width="14" style="72"/>
    <col min="232" max="232" width="60.44140625" style="72" customWidth="1"/>
    <col min="233" max="233" width="16" style="72" customWidth="1"/>
    <col min="234" max="235" width="11.109375" style="72" bestFit="1" customWidth="1"/>
    <col min="236" max="237" width="0" style="72" hidden="1" customWidth="1"/>
    <col min="238" max="238" width="11.44140625" style="72" customWidth="1"/>
    <col min="239" max="239" width="13" style="72" customWidth="1"/>
    <col min="240" max="240" width="12.33203125" style="72" customWidth="1"/>
    <col min="241" max="242" width="11.44140625" style="72" customWidth="1"/>
    <col min="243" max="243" width="12" style="72" customWidth="1"/>
    <col min="244" max="244" width="10.33203125" style="72" customWidth="1"/>
    <col min="245" max="245" width="10" style="72" customWidth="1"/>
    <col min="246" max="246" width="9.44140625" style="72" customWidth="1"/>
    <col min="247" max="247" width="8.6640625" style="72" customWidth="1"/>
    <col min="248" max="249" width="10.109375" style="72" customWidth="1"/>
    <col min="250" max="487" width="14" style="72"/>
    <col min="488" max="488" width="60.44140625" style="72" customWidth="1"/>
    <col min="489" max="489" width="16" style="72" customWidth="1"/>
    <col min="490" max="491" width="11.109375" style="72" bestFit="1" customWidth="1"/>
    <col min="492" max="493" width="0" style="72" hidden="1" customWidth="1"/>
    <col min="494" max="494" width="11.44140625" style="72" customWidth="1"/>
    <col min="495" max="495" width="13" style="72" customWidth="1"/>
    <col min="496" max="496" width="12.33203125" style="72" customWidth="1"/>
    <col min="497" max="498" width="11.44140625" style="72" customWidth="1"/>
    <col min="499" max="499" width="12" style="72" customWidth="1"/>
    <col min="500" max="500" width="10.33203125" style="72" customWidth="1"/>
    <col min="501" max="501" width="10" style="72" customWidth="1"/>
    <col min="502" max="502" width="9.44140625" style="72" customWidth="1"/>
    <col min="503" max="503" width="8.6640625" style="72" customWidth="1"/>
    <col min="504" max="505" width="10.109375" style="72" customWidth="1"/>
    <col min="506" max="743" width="14" style="72"/>
    <col min="744" max="744" width="60.44140625" style="72" customWidth="1"/>
    <col min="745" max="745" width="16" style="72" customWidth="1"/>
    <col min="746" max="747" width="11.109375" style="72" bestFit="1" customWidth="1"/>
    <col min="748" max="749" width="0" style="72" hidden="1" customWidth="1"/>
    <col min="750" max="750" width="11.44140625" style="72" customWidth="1"/>
    <col min="751" max="751" width="13" style="72" customWidth="1"/>
    <col min="752" max="752" width="12.33203125" style="72" customWidth="1"/>
    <col min="753" max="754" width="11.44140625" style="72" customWidth="1"/>
    <col min="755" max="755" width="12" style="72" customWidth="1"/>
    <col min="756" max="756" width="10.33203125" style="72" customWidth="1"/>
    <col min="757" max="757" width="10" style="72" customWidth="1"/>
    <col min="758" max="758" width="9.44140625" style="72" customWidth="1"/>
    <col min="759" max="759" width="8.6640625" style="72" customWidth="1"/>
    <col min="760" max="761" width="10.109375" style="72" customWidth="1"/>
    <col min="762" max="999" width="14" style="72"/>
    <col min="1000" max="1000" width="60.44140625" style="72" customWidth="1"/>
    <col min="1001" max="1001" width="16" style="72" customWidth="1"/>
    <col min="1002" max="1003" width="11.109375" style="72" bestFit="1" customWidth="1"/>
    <col min="1004" max="1005" width="0" style="72" hidden="1" customWidth="1"/>
    <col min="1006" max="1006" width="11.44140625" style="72" customWidth="1"/>
    <col min="1007" max="1007" width="13" style="72" customWidth="1"/>
    <col min="1008" max="1008" width="12.33203125" style="72" customWidth="1"/>
    <col min="1009" max="1010" width="11.44140625" style="72" customWidth="1"/>
    <col min="1011" max="1011" width="12" style="72" customWidth="1"/>
    <col min="1012" max="1012" width="10.33203125" style="72" customWidth="1"/>
    <col min="1013" max="1013" width="10" style="72" customWidth="1"/>
    <col min="1014" max="1014" width="9.44140625" style="72" customWidth="1"/>
    <col min="1015" max="1015" width="8.6640625" style="72" customWidth="1"/>
    <col min="1016" max="1017" width="10.109375" style="72" customWidth="1"/>
    <col min="1018" max="1255" width="14" style="72"/>
    <col min="1256" max="1256" width="60.44140625" style="72" customWidth="1"/>
    <col min="1257" max="1257" width="16" style="72" customWidth="1"/>
    <col min="1258" max="1259" width="11.109375" style="72" bestFit="1" customWidth="1"/>
    <col min="1260" max="1261" width="0" style="72" hidden="1" customWidth="1"/>
    <col min="1262" max="1262" width="11.44140625" style="72" customWidth="1"/>
    <col min="1263" max="1263" width="13" style="72" customWidth="1"/>
    <col min="1264" max="1264" width="12.33203125" style="72" customWidth="1"/>
    <col min="1265" max="1266" width="11.44140625" style="72" customWidth="1"/>
    <col min="1267" max="1267" width="12" style="72" customWidth="1"/>
    <col min="1268" max="1268" width="10.33203125" style="72" customWidth="1"/>
    <col min="1269" max="1269" width="10" style="72" customWidth="1"/>
    <col min="1270" max="1270" width="9.44140625" style="72" customWidth="1"/>
    <col min="1271" max="1271" width="8.6640625" style="72" customWidth="1"/>
    <col min="1272" max="1273" width="10.109375" style="72" customWidth="1"/>
    <col min="1274" max="1511" width="14" style="72"/>
    <col min="1512" max="1512" width="60.44140625" style="72" customWidth="1"/>
    <col min="1513" max="1513" width="16" style="72" customWidth="1"/>
    <col min="1514" max="1515" width="11.109375" style="72" bestFit="1" customWidth="1"/>
    <col min="1516" max="1517" width="0" style="72" hidden="1" customWidth="1"/>
    <col min="1518" max="1518" width="11.44140625" style="72" customWidth="1"/>
    <col min="1519" max="1519" width="13" style="72" customWidth="1"/>
    <col min="1520" max="1520" width="12.33203125" style="72" customWidth="1"/>
    <col min="1521" max="1522" width="11.44140625" style="72" customWidth="1"/>
    <col min="1523" max="1523" width="12" style="72" customWidth="1"/>
    <col min="1524" max="1524" width="10.33203125" style="72" customWidth="1"/>
    <col min="1525" max="1525" width="10" style="72" customWidth="1"/>
    <col min="1526" max="1526" width="9.44140625" style="72" customWidth="1"/>
    <col min="1527" max="1527" width="8.6640625" style="72" customWidth="1"/>
    <col min="1528" max="1529" width="10.109375" style="72" customWidth="1"/>
    <col min="1530" max="1767" width="14" style="72"/>
    <col min="1768" max="1768" width="60.44140625" style="72" customWidth="1"/>
    <col min="1769" max="1769" width="16" style="72" customWidth="1"/>
    <col min="1770" max="1771" width="11.109375" style="72" bestFit="1" customWidth="1"/>
    <col min="1772" max="1773" width="0" style="72" hidden="1" customWidth="1"/>
    <col min="1774" max="1774" width="11.44140625" style="72" customWidth="1"/>
    <col min="1775" max="1775" width="13" style="72" customWidth="1"/>
    <col min="1776" max="1776" width="12.33203125" style="72" customWidth="1"/>
    <col min="1777" max="1778" width="11.44140625" style="72" customWidth="1"/>
    <col min="1779" max="1779" width="12" style="72" customWidth="1"/>
    <col min="1780" max="1780" width="10.33203125" style="72" customWidth="1"/>
    <col min="1781" max="1781" width="10" style="72" customWidth="1"/>
    <col min="1782" max="1782" width="9.44140625" style="72" customWidth="1"/>
    <col min="1783" max="1783" width="8.6640625" style="72" customWidth="1"/>
    <col min="1784" max="1785" width="10.109375" style="72" customWidth="1"/>
    <col min="1786" max="2023" width="14" style="72"/>
    <col min="2024" max="2024" width="60.44140625" style="72" customWidth="1"/>
    <col min="2025" max="2025" width="16" style="72" customWidth="1"/>
    <col min="2026" max="2027" width="11.109375" style="72" bestFit="1" customWidth="1"/>
    <col min="2028" max="2029" width="0" style="72" hidden="1" customWidth="1"/>
    <col min="2030" max="2030" width="11.44140625" style="72" customWidth="1"/>
    <col min="2031" max="2031" width="13" style="72" customWidth="1"/>
    <col min="2032" max="2032" width="12.33203125" style="72" customWidth="1"/>
    <col min="2033" max="2034" width="11.44140625" style="72" customWidth="1"/>
    <col min="2035" max="2035" width="12" style="72" customWidth="1"/>
    <col min="2036" max="2036" width="10.33203125" style="72" customWidth="1"/>
    <col min="2037" max="2037" width="10" style="72" customWidth="1"/>
    <col min="2038" max="2038" width="9.44140625" style="72" customWidth="1"/>
    <col min="2039" max="2039" width="8.6640625" style="72" customWidth="1"/>
    <col min="2040" max="2041" width="10.109375" style="72" customWidth="1"/>
    <col min="2042" max="2279" width="14" style="72"/>
    <col min="2280" max="2280" width="60.44140625" style="72" customWidth="1"/>
    <col min="2281" max="2281" width="16" style="72" customWidth="1"/>
    <col min="2282" max="2283" width="11.109375" style="72" bestFit="1" customWidth="1"/>
    <col min="2284" max="2285" width="0" style="72" hidden="1" customWidth="1"/>
    <col min="2286" max="2286" width="11.44140625" style="72" customWidth="1"/>
    <col min="2287" max="2287" width="13" style="72" customWidth="1"/>
    <col min="2288" max="2288" width="12.33203125" style="72" customWidth="1"/>
    <col min="2289" max="2290" width="11.44140625" style="72" customWidth="1"/>
    <col min="2291" max="2291" width="12" style="72" customWidth="1"/>
    <col min="2292" max="2292" width="10.33203125" style="72" customWidth="1"/>
    <col min="2293" max="2293" width="10" style="72" customWidth="1"/>
    <col min="2294" max="2294" width="9.44140625" style="72" customWidth="1"/>
    <col min="2295" max="2295" width="8.6640625" style="72" customWidth="1"/>
    <col min="2296" max="2297" width="10.109375" style="72" customWidth="1"/>
    <col min="2298" max="2535" width="14" style="72"/>
    <col min="2536" max="2536" width="60.44140625" style="72" customWidth="1"/>
    <col min="2537" max="2537" width="16" style="72" customWidth="1"/>
    <col min="2538" max="2539" width="11.109375" style="72" bestFit="1" customWidth="1"/>
    <col min="2540" max="2541" width="0" style="72" hidden="1" customWidth="1"/>
    <col min="2542" max="2542" width="11.44140625" style="72" customWidth="1"/>
    <col min="2543" max="2543" width="13" style="72" customWidth="1"/>
    <col min="2544" max="2544" width="12.33203125" style="72" customWidth="1"/>
    <col min="2545" max="2546" width="11.44140625" style="72" customWidth="1"/>
    <col min="2547" max="2547" width="12" style="72" customWidth="1"/>
    <col min="2548" max="2548" width="10.33203125" style="72" customWidth="1"/>
    <col min="2549" max="2549" width="10" style="72" customWidth="1"/>
    <col min="2550" max="2550" width="9.44140625" style="72" customWidth="1"/>
    <col min="2551" max="2551" width="8.6640625" style="72" customWidth="1"/>
    <col min="2552" max="2553" width="10.109375" style="72" customWidth="1"/>
    <col min="2554" max="2791" width="14" style="72"/>
    <col min="2792" max="2792" width="60.44140625" style="72" customWidth="1"/>
    <col min="2793" max="2793" width="16" style="72" customWidth="1"/>
    <col min="2794" max="2795" width="11.109375" style="72" bestFit="1" customWidth="1"/>
    <col min="2796" max="2797" width="0" style="72" hidden="1" customWidth="1"/>
    <col min="2798" max="2798" width="11.44140625" style="72" customWidth="1"/>
    <col min="2799" max="2799" width="13" style="72" customWidth="1"/>
    <col min="2800" max="2800" width="12.33203125" style="72" customWidth="1"/>
    <col min="2801" max="2802" width="11.44140625" style="72" customWidth="1"/>
    <col min="2803" max="2803" width="12" style="72" customWidth="1"/>
    <col min="2804" max="2804" width="10.33203125" style="72" customWidth="1"/>
    <col min="2805" max="2805" width="10" style="72" customWidth="1"/>
    <col min="2806" max="2806" width="9.44140625" style="72" customWidth="1"/>
    <col min="2807" max="2807" width="8.6640625" style="72" customWidth="1"/>
    <col min="2808" max="2809" width="10.109375" style="72" customWidth="1"/>
    <col min="2810" max="3047" width="14" style="72"/>
    <col min="3048" max="3048" width="60.44140625" style="72" customWidth="1"/>
    <col min="3049" max="3049" width="16" style="72" customWidth="1"/>
    <col min="3050" max="3051" width="11.109375" style="72" bestFit="1" customWidth="1"/>
    <col min="3052" max="3053" width="0" style="72" hidden="1" customWidth="1"/>
    <col min="3054" max="3054" width="11.44140625" style="72" customWidth="1"/>
    <col min="3055" max="3055" width="13" style="72" customWidth="1"/>
    <col min="3056" max="3056" width="12.33203125" style="72" customWidth="1"/>
    <col min="3057" max="3058" width="11.44140625" style="72" customWidth="1"/>
    <col min="3059" max="3059" width="12" style="72" customWidth="1"/>
    <col min="3060" max="3060" width="10.33203125" style="72" customWidth="1"/>
    <col min="3061" max="3061" width="10" style="72" customWidth="1"/>
    <col min="3062" max="3062" width="9.44140625" style="72" customWidth="1"/>
    <col min="3063" max="3063" width="8.6640625" style="72" customWidth="1"/>
    <col min="3064" max="3065" width="10.109375" style="72" customWidth="1"/>
    <col min="3066" max="3303" width="14" style="72"/>
    <col min="3304" max="3304" width="60.44140625" style="72" customWidth="1"/>
    <col min="3305" max="3305" width="16" style="72" customWidth="1"/>
    <col min="3306" max="3307" width="11.109375" style="72" bestFit="1" customWidth="1"/>
    <col min="3308" max="3309" width="0" style="72" hidden="1" customWidth="1"/>
    <col min="3310" max="3310" width="11.44140625" style="72" customWidth="1"/>
    <col min="3311" max="3311" width="13" style="72" customWidth="1"/>
    <col min="3312" max="3312" width="12.33203125" style="72" customWidth="1"/>
    <col min="3313" max="3314" width="11.44140625" style="72" customWidth="1"/>
    <col min="3315" max="3315" width="12" style="72" customWidth="1"/>
    <col min="3316" max="3316" width="10.33203125" style="72" customWidth="1"/>
    <col min="3317" max="3317" width="10" style="72" customWidth="1"/>
    <col min="3318" max="3318" width="9.44140625" style="72" customWidth="1"/>
    <col min="3319" max="3319" width="8.6640625" style="72" customWidth="1"/>
    <col min="3320" max="3321" width="10.109375" style="72" customWidth="1"/>
    <col min="3322" max="3559" width="14" style="72"/>
    <col min="3560" max="3560" width="60.44140625" style="72" customWidth="1"/>
    <col min="3561" max="3561" width="16" style="72" customWidth="1"/>
    <col min="3562" max="3563" width="11.109375" style="72" bestFit="1" customWidth="1"/>
    <col min="3564" max="3565" width="0" style="72" hidden="1" customWidth="1"/>
    <col min="3566" max="3566" width="11.44140625" style="72" customWidth="1"/>
    <col min="3567" max="3567" width="13" style="72" customWidth="1"/>
    <col min="3568" max="3568" width="12.33203125" style="72" customWidth="1"/>
    <col min="3569" max="3570" width="11.44140625" style="72" customWidth="1"/>
    <col min="3571" max="3571" width="12" style="72" customWidth="1"/>
    <col min="3572" max="3572" width="10.33203125" style="72" customWidth="1"/>
    <col min="3573" max="3573" width="10" style="72" customWidth="1"/>
    <col min="3574" max="3574" width="9.44140625" style="72" customWidth="1"/>
    <col min="3575" max="3575" width="8.6640625" style="72" customWidth="1"/>
    <col min="3576" max="3577" width="10.109375" style="72" customWidth="1"/>
    <col min="3578" max="3815" width="14" style="72"/>
    <col min="3816" max="3816" width="60.44140625" style="72" customWidth="1"/>
    <col min="3817" max="3817" width="16" style="72" customWidth="1"/>
    <col min="3818" max="3819" width="11.109375" style="72" bestFit="1" customWidth="1"/>
    <col min="3820" max="3821" width="0" style="72" hidden="1" customWidth="1"/>
    <col min="3822" max="3822" width="11.44140625" style="72" customWidth="1"/>
    <col min="3823" max="3823" width="13" style="72" customWidth="1"/>
    <col min="3824" max="3824" width="12.33203125" style="72" customWidth="1"/>
    <col min="3825" max="3826" width="11.44140625" style="72" customWidth="1"/>
    <col min="3827" max="3827" width="12" style="72" customWidth="1"/>
    <col min="3828" max="3828" width="10.33203125" style="72" customWidth="1"/>
    <col min="3829" max="3829" width="10" style="72" customWidth="1"/>
    <col min="3830" max="3830" width="9.44140625" style="72" customWidth="1"/>
    <col min="3831" max="3831" width="8.6640625" style="72" customWidth="1"/>
    <col min="3832" max="3833" width="10.109375" style="72" customWidth="1"/>
    <col min="3834" max="4071" width="14" style="72"/>
    <col min="4072" max="4072" width="60.44140625" style="72" customWidth="1"/>
    <col min="4073" max="4073" width="16" style="72" customWidth="1"/>
    <col min="4074" max="4075" width="11.109375" style="72" bestFit="1" customWidth="1"/>
    <col min="4076" max="4077" width="0" style="72" hidden="1" customWidth="1"/>
    <col min="4078" max="4078" width="11.44140625" style="72" customWidth="1"/>
    <col min="4079" max="4079" width="13" style="72" customWidth="1"/>
    <col min="4080" max="4080" width="12.33203125" style="72" customWidth="1"/>
    <col min="4081" max="4082" width="11.44140625" style="72" customWidth="1"/>
    <col min="4083" max="4083" width="12" style="72" customWidth="1"/>
    <col min="4084" max="4084" width="10.33203125" style="72" customWidth="1"/>
    <col min="4085" max="4085" width="10" style="72" customWidth="1"/>
    <col min="4086" max="4086" width="9.44140625" style="72" customWidth="1"/>
    <col min="4087" max="4087" width="8.6640625" style="72" customWidth="1"/>
    <col min="4088" max="4089" width="10.109375" style="72" customWidth="1"/>
    <col min="4090" max="4327" width="14" style="72"/>
    <col min="4328" max="4328" width="60.44140625" style="72" customWidth="1"/>
    <col min="4329" max="4329" width="16" style="72" customWidth="1"/>
    <col min="4330" max="4331" width="11.109375" style="72" bestFit="1" customWidth="1"/>
    <col min="4332" max="4333" width="0" style="72" hidden="1" customWidth="1"/>
    <col min="4334" max="4334" width="11.44140625" style="72" customWidth="1"/>
    <col min="4335" max="4335" width="13" style="72" customWidth="1"/>
    <col min="4336" max="4336" width="12.33203125" style="72" customWidth="1"/>
    <col min="4337" max="4338" width="11.44140625" style="72" customWidth="1"/>
    <col min="4339" max="4339" width="12" style="72" customWidth="1"/>
    <col min="4340" max="4340" width="10.33203125" style="72" customWidth="1"/>
    <col min="4341" max="4341" width="10" style="72" customWidth="1"/>
    <col min="4342" max="4342" width="9.44140625" style="72" customWidth="1"/>
    <col min="4343" max="4343" width="8.6640625" style="72" customWidth="1"/>
    <col min="4344" max="4345" width="10.109375" style="72" customWidth="1"/>
    <col min="4346" max="4583" width="14" style="72"/>
    <col min="4584" max="4584" width="60.44140625" style="72" customWidth="1"/>
    <col min="4585" max="4585" width="16" style="72" customWidth="1"/>
    <col min="4586" max="4587" width="11.109375" style="72" bestFit="1" customWidth="1"/>
    <col min="4588" max="4589" width="0" style="72" hidden="1" customWidth="1"/>
    <col min="4590" max="4590" width="11.44140625" style="72" customWidth="1"/>
    <col min="4591" max="4591" width="13" style="72" customWidth="1"/>
    <col min="4592" max="4592" width="12.33203125" style="72" customWidth="1"/>
    <col min="4593" max="4594" width="11.44140625" style="72" customWidth="1"/>
    <col min="4595" max="4595" width="12" style="72" customWidth="1"/>
    <col min="4596" max="4596" width="10.33203125" style="72" customWidth="1"/>
    <col min="4597" max="4597" width="10" style="72" customWidth="1"/>
    <col min="4598" max="4598" width="9.44140625" style="72" customWidth="1"/>
    <col min="4599" max="4599" width="8.6640625" style="72" customWidth="1"/>
    <col min="4600" max="4601" width="10.109375" style="72" customWidth="1"/>
    <col min="4602" max="4839" width="14" style="72"/>
    <col min="4840" max="4840" width="60.44140625" style="72" customWidth="1"/>
    <col min="4841" max="4841" width="16" style="72" customWidth="1"/>
    <col min="4842" max="4843" width="11.109375" style="72" bestFit="1" customWidth="1"/>
    <col min="4844" max="4845" width="0" style="72" hidden="1" customWidth="1"/>
    <col min="4846" max="4846" width="11.44140625" style="72" customWidth="1"/>
    <col min="4847" max="4847" width="13" style="72" customWidth="1"/>
    <col min="4848" max="4848" width="12.33203125" style="72" customWidth="1"/>
    <col min="4849" max="4850" width="11.44140625" style="72" customWidth="1"/>
    <col min="4851" max="4851" width="12" style="72" customWidth="1"/>
    <col min="4852" max="4852" width="10.33203125" style="72" customWidth="1"/>
    <col min="4853" max="4853" width="10" style="72" customWidth="1"/>
    <col min="4854" max="4854" width="9.44140625" style="72" customWidth="1"/>
    <col min="4855" max="4855" width="8.6640625" style="72" customWidth="1"/>
    <col min="4856" max="4857" width="10.109375" style="72" customWidth="1"/>
    <col min="4858" max="5095" width="14" style="72"/>
    <col min="5096" max="5096" width="60.44140625" style="72" customWidth="1"/>
    <col min="5097" max="5097" width="16" style="72" customWidth="1"/>
    <col min="5098" max="5099" width="11.109375" style="72" bestFit="1" customWidth="1"/>
    <col min="5100" max="5101" width="0" style="72" hidden="1" customWidth="1"/>
    <col min="5102" max="5102" width="11.44140625" style="72" customWidth="1"/>
    <col min="5103" max="5103" width="13" style="72" customWidth="1"/>
    <col min="5104" max="5104" width="12.33203125" style="72" customWidth="1"/>
    <col min="5105" max="5106" width="11.44140625" style="72" customWidth="1"/>
    <col min="5107" max="5107" width="12" style="72" customWidth="1"/>
    <col min="5108" max="5108" width="10.33203125" style="72" customWidth="1"/>
    <col min="5109" max="5109" width="10" style="72" customWidth="1"/>
    <col min="5110" max="5110" width="9.44140625" style="72" customWidth="1"/>
    <col min="5111" max="5111" width="8.6640625" style="72" customWidth="1"/>
    <col min="5112" max="5113" width="10.109375" style="72" customWidth="1"/>
    <col min="5114" max="5351" width="14" style="72"/>
    <col min="5352" max="5352" width="60.44140625" style="72" customWidth="1"/>
    <col min="5353" max="5353" width="16" style="72" customWidth="1"/>
    <col min="5354" max="5355" width="11.109375" style="72" bestFit="1" customWidth="1"/>
    <col min="5356" max="5357" width="0" style="72" hidden="1" customWidth="1"/>
    <col min="5358" max="5358" width="11.44140625" style="72" customWidth="1"/>
    <col min="5359" max="5359" width="13" style="72" customWidth="1"/>
    <col min="5360" max="5360" width="12.33203125" style="72" customWidth="1"/>
    <col min="5361" max="5362" width="11.44140625" style="72" customWidth="1"/>
    <col min="5363" max="5363" width="12" style="72" customWidth="1"/>
    <col min="5364" max="5364" width="10.33203125" style="72" customWidth="1"/>
    <col min="5365" max="5365" width="10" style="72" customWidth="1"/>
    <col min="5366" max="5366" width="9.44140625" style="72" customWidth="1"/>
    <col min="5367" max="5367" width="8.6640625" style="72" customWidth="1"/>
    <col min="5368" max="5369" width="10.109375" style="72" customWidth="1"/>
    <col min="5370" max="5607" width="14" style="72"/>
    <col min="5608" max="5608" width="60.44140625" style="72" customWidth="1"/>
    <col min="5609" max="5609" width="16" style="72" customWidth="1"/>
    <col min="5610" max="5611" width="11.109375" style="72" bestFit="1" customWidth="1"/>
    <col min="5612" max="5613" width="0" style="72" hidden="1" customWidth="1"/>
    <col min="5614" max="5614" width="11.44140625" style="72" customWidth="1"/>
    <col min="5615" max="5615" width="13" style="72" customWidth="1"/>
    <col min="5616" max="5616" width="12.33203125" style="72" customWidth="1"/>
    <col min="5617" max="5618" width="11.44140625" style="72" customWidth="1"/>
    <col min="5619" max="5619" width="12" style="72" customWidth="1"/>
    <col min="5620" max="5620" width="10.33203125" style="72" customWidth="1"/>
    <col min="5621" max="5621" width="10" style="72" customWidth="1"/>
    <col min="5622" max="5622" width="9.44140625" style="72" customWidth="1"/>
    <col min="5623" max="5623" width="8.6640625" style="72" customWidth="1"/>
    <col min="5624" max="5625" width="10.109375" style="72" customWidth="1"/>
    <col min="5626" max="5863" width="14" style="72"/>
    <col min="5864" max="5864" width="60.44140625" style="72" customWidth="1"/>
    <col min="5865" max="5865" width="16" style="72" customWidth="1"/>
    <col min="5866" max="5867" width="11.109375" style="72" bestFit="1" customWidth="1"/>
    <col min="5868" max="5869" width="0" style="72" hidden="1" customWidth="1"/>
    <col min="5870" max="5870" width="11.44140625" style="72" customWidth="1"/>
    <col min="5871" max="5871" width="13" style="72" customWidth="1"/>
    <col min="5872" max="5872" width="12.33203125" style="72" customWidth="1"/>
    <col min="5873" max="5874" width="11.44140625" style="72" customWidth="1"/>
    <col min="5875" max="5875" width="12" style="72" customWidth="1"/>
    <col min="5876" max="5876" width="10.33203125" style="72" customWidth="1"/>
    <col min="5877" max="5877" width="10" style="72" customWidth="1"/>
    <col min="5878" max="5878" width="9.44140625" style="72" customWidth="1"/>
    <col min="5879" max="5879" width="8.6640625" style="72" customWidth="1"/>
    <col min="5880" max="5881" width="10.109375" style="72" customWidth="1"/>
    <col min="5882" max="6119" width="14" style="72"/>
    <col min="6120" max="6120" width="60.44140625" style="72" customWidth="1"/>
    <col min="6121" max="6121" width="16" style="72" customWidth="1"/>
    <col min="6122" max="6123" width="11.109375" style="72" bestFit="1" customWidth="1"/>
    <col min="6124" max="6125" width="0" style="72" hidden="1" customWidth="1"/>
    <col min="6126" max="6126" width="11.44140625" style="72" customWidth="1"/>
    <col min="6127" max="6127" width="13" style="72" customWidth="1"/>
    <col min="6128" max="6128" width="12.33203125" style="72" customWidth="1"/>
    <col min="6129" max="6130" width="11.44140625" style="72" customWidth="1"/>
    <col min="6131" max="6131" width="12" style="72" customWidth="1"/>
    <col min="6132" max="6132" width="10.33203125" style="72" customWidth="1"/>
    <col min="6133" max="6133" width="10" style="72" customWidth="1"/>
    <col min="6134" max="6134" width="9.44140625" style="72" customWidth="1"/>
    <col min="6135" max="6135" width="8.6640625" style="72" customWidth="1"/>
    <col min="6136" max="6137" width="10.109375" style="72" customWidth="1"/>
    <col min="6138" max="6375" width="14" style="72"/>
    <col min="6376" max="6376" width="60.44140625" style="72" customWidth="1"/>
    <col min="6377" max="6377" width="16" style="72" customWidth="1"/>
    <col min="6378" max="6379" width="11.109375" style="72" bestFit="1" customWidth="1"/>
    <col min="6380" max="6381" width="0" style="72" hidden="1" customWidth="1"/>
    <col min="6382" max="6382" width="11.44140625" style="72" customWidth="1"/>
    <col min="6383" max="6383" width="13" style="72" customWidth="1"/>
    <col min="6384" max="6384" width="12.33203125" style="72" customWidth="1"/>
    <col min="6385" max="6386" width="11.44140625" style="72" customWidth="1"/>
    <col min="6387" max="6387" width="12" style="72" customWidth="1"/>
    <col min="6388" max="6388" width="10.33203125" style="72" customWidth="1"/>
    <col min="6389" max="6389" width="10" style="72" customWidth="1"/>
    <col min="6390" max="6390" width="9.44140625" style="72" customWidth="1"/>
    <col min="6391" max="6391" width="8.6640625" style="72" customWidth="1"/>
    <col min="6392" max="6393" width="10.109375" style="72" customWidth="1"/>
    <col min="6394" max="6631" width="14" style="72"/>
    <col min="6632" max="6632" width="60.44140625" style="72" customWidth="1"/>
    <col min="6633" max="6633" width="16" style="72" customWidth="1"/>
    <col min="6634" max="6635" width="11.109375" style="72" bestFit="1" customWidth="1"/>
    <col min="6636" max="6637" width="0" style="72" hidden="1" customWidth="1"/>
    <col min="6638" max="6638" width="11.44140625" style="72" customWidth="1"/>
    <col min="6639" max="6639" width="13" style="72" customWidth="1"/>
    <col min="6640" max="6640" width="12.33203125" style="72" customWidth="1"/>
    <col min="6641" max="6642" width="11.44140625" style="72" customWidth="1"/>
    <col min="6643" max="6643" width="12" style="72" customWidth="1"/>
    <col min="6644" max="6644" width="10.33203125" style="72" customWidth="1"/>
    <col min="6645" max="6645" width="10" style="72" customWidth="1"/>
    <col min="6646" max="6646" width="9.44140625" style="72" customWidth="1"/>
    <col min="6647" max="6647" width="8.6640625" style="72" customWidth="1"/>
    <col min="6648" max="6649" width="10.109375" style="72" customWidth="1"/>
    <col min="6650" max="6887" width="14" style="72"/>
    <col min="6888" max="6888" width="60.44140625" style="72" customWidth="1"/>
    <col min="6889" max="6889" width="16" style="72" customWidth="1"/>
    <col min="6890" max="6891" width="11.109375" style="72" bestFit="1" customWidth="1"/>
    <col min="6892" max="6893" width="0" style="72" hidden="1" customWidth="1"/>
    <col min="6894" max="6894" width="11.44140625" style="72" customWidth="1"/>
    <col min="6895" max="6895" width="13" style="72" customWidth="1"/>
    <col min="6896" max="6896" width="12.33203125" style="72" customWidth="1"/>
    <col min="6897" max="6898" width="11.44140625" style="72" customWidth="1"/>
    <col min="6899" max="6899" width="12" style="72" customWidth="1"/>
    <col min="6900" max="6900" width="10.33203125" style="72" customWidth="1"/>
    <col min="6901" max="6901" width="10" style="72" customWidth="1"/>
    <col min="6902" max="6902" width="9.44140625" style="72" customWidth="1"/>
    <col min="6903" max="6903" width="8.6640625" style="72" customWidth="1"/>
    <col min="6904" max="6905" width="10.109375" style="72" customWidth="1"/>
    <col min="6906" max="7143" width="14" style="72"/>
    <col min="7144" max="7144" width="60.44140625" style="72" customWidth="1"/>
    <col min="7145" max="7145" width="16" style="72" customWidth="1"/>
    <col min="7146" max="7147" width="11.109375" style="72" bestFit="1" customWidth="1"/>
    <col min="7148" max="7149" width="0" style="72" hidden="1" customWidth="1"/>
    <col min="7150" max="7150" width="11.44140625" style="72" customWidth="1"/>
    <col min="7151" max="7151" width="13" style="72" customWidth="1"/>
    <col min="7152" max="7152" width="12.33203125" style="72" customWidth="1"/>
    <col min="7153" max="7154" width="11.44140625" style="72" customWidth="1"/>
    <col min="7155" max="7155" width="12" style="72" customWidth="1"/>
    <col min="7156" max="7156" width="10.33203125" style="72" customWidth="1"/>
    <col min="7157" max="7157" width="10" style="72" customWidth="1"/>
    <col min="7158" max="7158" width="9.44140625" style="72" customWidth="1"/>
    <col min="7159" max="7159" width="8.6640625" style="72" customWidth="1"/>
    <col min="7160" max="7161" width="10.109375" style="72" customWidth="1"/>
    <col min="7162" max="7399" width="14" style="72"/>
    <col min="7400" max="7400" width="60.44140625" style="72" customWidth="1"/>
    <col min="7401" max="7401" width="16" style="72" customWidth="1"/>
    <col min="7402" max="7403" width="11.109375" style="72" bestFit="1" customWidth="1"/>
    <col min="7404" max="7405" width="0" style="72" hidden="1" customWidth="1"/>
    <col min="7406" max="7406" width="11.44140625" style="72" customWidth="1"/>
    <col min="7407" max="7407" width="13" style="72" customWidth="1"/>
    <col min="7408" max="7408" width="12.33203125" style="72" customWidth="1"/>
    <col min="7409" max="7410" width="11.44140625" style="72" customWidth="1"/>
    <col min="7411" max="7411" width="12" style="72" customWidth="1"/>
    <col min="7412" max="7412" width="10.33203125" style="72" customWidth="1"/>
    <col min="7413" max="7413" width="10" style="72" customWidth="1"/>
    <col min="7414" max="7414" width="9.44140625" style="72" customWidth="1"/>
    <col min="7415" max="7415" width="8.6640625" style="72" customWidth="1"/>
    <col min="7416" max="7417" width="10.109375" style="72" customWidth="1"/>
    <col min="7418" max="7655" width="14" style="72"/>
    <col min="7656" max="7656" width="60.44140625" style="72" customWidth="1"/>
    <col min="7657" max="7657" width="16" style="72" customWidth="1"/>
    <col min="7658" max="7659" width="11.109375" style="72" bestFit="1" customWidth="1"/>
    <col min="7660" max="7661" width="0" style="72" hidden="1" customWidth="1"/>
    <col min="7662" max="7662" width="11.44140625" style="72" customWidth="1"/>
    <col min="7663" max="7663" width="13" style="72" customWidth="1"/>
    <col min="7664" max="7664" width="12.33203125" style="72" customWidth="1"/>
    <col min="7665" max="7666" width="11.44140625" style="72" customWidth="1"/>
    <col min="7667" max="7667" width="12" style="72" customWidth="1"/>
    <col min="7668" max="7668" width="10.33203125" style="72" customWidth="1"/>
    <col min="7669" max="7669" width="10" style="72" customWidth="1"/>
    <col min="7670" max="7670" width="9.44140625" style="72" customWidth="1"/>
    <col min="7671" max="7671" width="8.6640625" style="72" customWidth="1"/>
    <col min="7672" max="7673" width="10.109375" style="72" customWidth="1"/>
    <col min="7674" max="7911" width="14" style="72"/>
    <col min="7912" max="7912" width="60.44140625" style="72" customWidth="1"/>
    <col min="7913" max="7913" width="16" style="72" customWidth="1"/>
    <col min="7914" max="7915" width="11.109375" style="72" bestFit="1" customWidth="1"/>
    <col min="7916" max="7917" width="0" style="72" hidden="1" customWidth="1"/>
    <col min="7918" max="7918" width="11.44140625" style="72" customWidth="1"/>
    <col min="7919" max="7919" width="13" style="72" customWidth="1"/>
    <col min="7920" max="7920" width="12.33203125" style="72" customWidth="1"/>
    <col min="7921" max="7922" width="11.44140625" style="72" customWidth="1"/>
    <col min="7923" max="7923" width="12" style="72" customWidth="1"/>
    <col min="7924" max="7924" width="10.33203125" style="72" customWidth="1"/>
    <col min="7925" max="7925" width="10" style="72" customWidth="1"/>
    <col min="7926" max="7926" width="9.44140625" style="72" customWidth="1"/>
    <col min="7927" max="7927" width="8.6640625" style="72" customWidth="1"/>
    <col min="7928" max="7929" width="10.109375" style="72" customWidth="1"/>
    <col min="7930" max="8167" width="14" style="72"/>
    <col min="8168" max="8168" width="60.44140625" style="72" customWidth="1"/>
    <col min="8169" max="8169" width="16" style="72" customWidth="1"/>
    <col min="8170" max="8171" width="11.109375" style="72" bestFit="1" customWidth="1"/>
    <col min="8172" max="8173" width="0" style="72" hidden="1" customWidth="1"/>
    <col min="8174" max="8174" width="11.44140625" style="72" customWidth="1"/>
    <col min="8175" max="8175" width="13" style="72" customWidth="1"/>
    <col min="8176" max="8176" width="12.33203125" style="72" customWidth="1"/>
    <col min="8177" max="8178" width="11.44140625" style="72" customWidth="1"/>
    <col min="8179" max="8179" width="12" style="72" customWidth="1"/>
    <col min="8180" max="8180" width="10.33203125" style="72" customWidth="1"/>
    <col min="8181" max="8181" width="10" style="72" customWidth="1"/>
    <col min="8182" max="8182" width="9.44140625" style="72" customWidth="1"/>
    <col min="8183" max="8183" width="8.6640625" style="72" customWidth="1"/>
    <col min="8184" max="8185" width="10.109375" style="72" customWidth="1"/>
    <col min="8186" max="8423" width="14" style="72"/>
    <col min="8424" max="8424" width="60.44140625" style="72" customWidth="1"/>
    <col min="8425" max="8425" width="16" style="72" customWidth="1"/>
    <col min="8426" max="8427" width="11.109375" style="72" bestFit="1" customWidth="1"/>
    <col min="8428" max="8429" width="0" style="72" hidden="1" customWidth="1"/>
    <col min="8430" max="8430" width="11.44140625" style="72" customWidth="1"/>
    <col min="8431" max="8431" width="13" style="72" customWidth="1"/>
    <col min="8432" max="8432" width="12.33203125" style="72" customWidth="1"/>
    <col min="8433" max="8434" width="11.44140625" style="72" customWidth="1"/>
    <col min="8435" max="8435" width="12" style="72" customWidth="1"/>
    <col min="8436" max="8436" width="10.33203125" style="72" customWidth="1"/>
    <col min="8437" max="8437" width="10" style="72" customWidth="1"/>
    <col min="8438" max="8438" width="9.44140625" style="72" customWidth="1"/>
    <col min="8439" max="8439" width="8.6640625" style="72" customWidth="1"/>
    <col min="8440" max="8441" width="10.109375" style="72" customWidth="1"/>
    <col min="8442" max="8679" width="14" style="72"/>
    <col min="8680" max="8680" width="60.44140625" style="72" customWidth="1"/>
    <col min="8681" max="8681" width="16" style="72" customWidth="1"/>
    <col min="8682" max="8683" width="11.109375" style="72" bestFit="1" customWidth="1"/>
    <col min="8684" max="8685" width="0" style="72" hidden="1" customWidth="1"/>
    <col min="8686" max="8686" width="11.44140625" style="72" customWidth="1"/>
    <col min="8687" max="8687" width="13" style="72" customWidth="1"/>
    <col min="8688" max="8688" width="12.33203125" style="72" customWidth="1"/>
    <col min="8689" max="8690" width="11.44140625" style="72" customWidth="1"/>
    <col min="8691" max="8691" width="12" style="72" customWidth="1"/>
    <col min="8692" max="8692" width="10.33203125" style="72" customWidth="1"/>
    <col min="8693" max="8693" width="10" style="72" customWidth="1"/>
    <col min="8694" max="8694" width="9.44140625" style="72" customWidth="1"/>
    <col min="8695" max="8695" width="8.6640625" style="72" customWidth="1"/>
    <col min="8696" max="8697" width="10.109375" style="72" customWidth="1"/>
    <col min="8698" max="8935" width="14" style="72"/>
    <col min="8936" max="8936" width="60.44140625" style="72" customWidth="1"/>
    <col min="8937" max="8937" width="16" style="72" customWidth="1"/>
    <col min="8938" max="8939" width="11.109375" style="72" bestFit="1" customWidth="1"/>
    <col min="8940" max="8941" width="0" style="72" hidden="1" customWidth="1"/>
    <col min="8942" max="8942" width="11.44140625" style="72" customWidth="1"/>
    <col min="8943" max="8943" width="13" style="72" customWidth="1"/>
    <col min="8944" max="8944" width="12.33203125" style="72" customWidth="1"/>
    <col min="8945" max="8946" width="11.44140625" style="72" customWidth="1"/>
    <col min="8947" max="8947" width="12" style="72" customWidth="1"/>
    <col min="8948" max="8948" width="10.33203125" style="72" customWidth="1"/>
    <col min="8949" max="8949" width="10" style="72" customWidth="1"/>
    <col min="8950" max="8950" width="9.44140625" style="72" customWidth="1"/>
    <col min="8951" max="8951" width="8.6640625" style="72" customWidth="1"/>
    <col min="8952" max="8953" width="10.109375" style="72" customWidth="1"/>
    <col min="8954" max="9191" width="14" style="72"/>
    <col min="9192" max="9192" width="60.44140625" style="72" customWidth="1"/>
    <col min="9193" max="9193" width="16" style="72" customWidth="1"/>
    <col min="9194" max="9195" width="11.109375" style="72" bestFit="1" customWidth="1"/>
    <col min="9196" max="9197" width="0" style="72" hidden="1" customWidth="1"/>
    <col min="9198" max="9198" width="11.44140625" style="72" customWidth="1"/>
    <col min="9199" max="9199" width="13" style="72" customWidth="1"/>
    <col min="9200" max="9200" width="12.33203125" style="72" customWidth="1"/>
    <col min="9201" max="9202" width="11.44140625" style="72" customWidth="1"/>
    <col min="9203" max="9203" width="12" style="72" customWidth="1"/>
    <col min="9204" max="9204" width="10.33203125" style="72" customWidth="1"/>
    <col min="9205" max="9205" width="10" style="72" customWidth="1"/>
    <col min="9206" max="9206" width="9.44140625" style="72" customWidth="1"/>
    <col min="9207" max="9207" width="8.6640625" style="72" customWidth="1"/>
    <col min="9208" max="9209" width="10.109375" style="72" customWidth="1"/>
    <col min="9210" max="9447" width="14" style="72"/>
    <col min="9448" max="9448" width="60.44140625" style="72" customWidth="1"/>
    <col min="9449" max="9449" width="16" style="72" customWidth="1"/>
    <col min="9450" max="9451" width="11.109375" style="72" bestFit="1" customWidth="1"/>
    <col min="9452" max="9453" width="0" style="72" hidden="1" customWidth="1"/>
    <col min="9454" max="9454" width="11.44140625" style="72" customWidth="1"/>
    <col min="9455" max="9455" width="13" style="72" customWidth="1"/>
    <col min="9456" max="9456" width="12.33203125" style="72" customWidth="1"/>
    <col min="9457" max="9458" width="11.44140625" style="72" customWidth="1"/>
    <col min="9459" max="9459" width="12" style="72" customWidth="1"/>
    <col min="9460" max="9460" width="10.33203125" style="72" customWidth="1"/>
    <col min="9461" max="9461" width="10" style="72" customWidth="1"/>
    <col min="9462" max="9462" width="9.44140625" style="72" customWidth="1"/>
    <col min="9463" max="9463" width="8.6640625" style="72" customWidth="1"/>
    <col min="9464" max="9465" width="10.109375" style="72" customWidth="1"/>
    <col min="9466" max="9703" width="14" style="72"/>
    <col min="9704" max="9704" width="60.44140625" style="72" customWidth="1"/>
    <col min="9705" max="9705" width="16" style="72" customWidth="1"/>
    <col min="9706" max="9707" width="11.109375" style="72" bestFit="1" customWidth="1"/>
    <col min="9708" max="9709" width="0" style="72" hidden="1" customWidth="1"/>
    <col min="9710" max="9710" width="11.44140625" style="72" customWidth="1"/>
    <col min="9711" max="9711" width="13" style="72" customWidth="1"/>
    <col min="9712" max="9712" width="12.33203125" style="72" customWidth="1"/>
    <col min="9713" max="9714" width="11.44140625" style="72" customWidth="1"/>
    <col min="9715" max="9715" width="12" style="72" customWidth="1"/>
    <col min="9716" max="9716" width="10.33203125" style="72" customWidth="1"/>
    <col min="9717" max="9717" width="10" style="72" customWidth="1"/>
    <col min="9718" max="9718" width="9.44140625" style="72" customWidth="1"/>
    <col min="9719" max="9719" width="8.6640625" style="72" customWidth="1"/>
    <col min="9720" max="9721" width="10.109375" style="72" customWidth="1"/>
    <col min="9722" max="9959" width="14" style="72"/>
    <col min="9960" max="9960" width="60.44140625" style="72" customWidth="1"/>
    <col min="9961" max="9961" width="16" style="72" customWidth="1"/>
    <col min="9962" max="9963" width="11.109375" style="72" bestFit="1" customWidth="1"/>
    <col min="9964" max="9965" width="0" style="72" hidden="1" customWidth="1"/>
    <col min="9966" max="9966" width="11.44140625" style="72" customWidth="1"/>
    <col min="9967" max="9967" width="13" style="72" customWidth="1"/>
    <col min="9968" max="9968" width="12.33203125" style="72" customWidth="1"/>
    <col min="9969" max="9970" width="11.44140625" style="72" customWidth="1"/>
    <col min="9971" max="9971" width="12" style="72" customWidth="1"/>
    <col min="9972" max="9972" width="10.33203125" style="72" customWidth="1"/>
    <col min="9973" max="9973" width="10" style="72" customWidth="1"/>
    <col min="9974" max="9974" width="9.44140625" style="72" customWidth="1"/>
    <col min="9975" max="9975" width="8.6640625" style="72" customWidth="1"/>
    <col min="9976" max="9977" width="10.109375" style="72" customWidth="1"/>
    <col min="9978" max="10215" width="14" style="72"/>
    <col min="10216" max="10216" width="60.44140625" style="72" customWidth="1"/>
    <col min="10217" max="10217" width="16" style="72" customWidth="1"/>
    <col min="10218" max="10219" width="11.109375" style="72" bestFit="1" customWidth="1"/>
    <col min="10220" max="10221" width="0" style="72" hidden="1" customWidth="1"/>
    <col min="10222" max="10222" width="11.44140625" style="72" customWidth="1"/>
    <col min="10223" max="10223" width="13" style="72" customWidth="1"/>
    <col min="10224" max="10224" width="12.33203125" style="72" customWidth="1"/>
    <col min="10225" max="10226" width="11.44140625" style="72" customWidth="1"/>
    <col min="10227" max="10227" width="12" style="72" customWidth="1"/>
    <col min="10228" max="10228" width="10.33203125" style="72" customWidth="1"/>
    <col min="10229" max="10229" width="10" style="72" customWidth="1"/>
    <col min="10230" max="10230" width="9.44140625" style="72" customWidth="1"/>
    <col min="10231" max="10231" width="8.6640625" style="72" customWidth="1"/>
    <col min="10232" max="10233" width="10.109375" style="72" customWidth="1"/>
    <col min="10234" max="10471" width="14" style="72"/>
    <col min="10472" max="10472" width="60.44140625" style="72" customWidth="1"/>
    <col min="10473" max="10473" width="16" style="72" customWidth="1"/>
    <col min="10474" max="10475" width="11.109375" style="72" bestFit="1" customWidth="1"/>
    <col min="10476" max="10477" width="0" style="72" hidden="1" customWidth="1"/>
    <col min="10478" max="10478" width="11.44140625" style="72" customWidth="1"/>
    <col min="10479" max="10479" width="13" style="72" customWidth="1"/>
    <col min="10480" max="10480" width="12.33203125" style="72" customWidth="1"/>
    <col min="10481" max="10482" width="11.44140625" style="72" customWidth="1"/>
    <col min="10483" max="10483" width="12" style="72" customWidth="1"/>
    <col min="10484" max="10484" width="10.33203125" style="72" customWidth="1"/>
    <col min="10485" max="10485" width="10" style="72" customWidth="1"/>
    <col min="10486" max="10486" width="9.44140625" style="72" customWidth="1"/>
    <col min="10487" max="10487" width="8.6640625" style="72" customWidth="1"/>
    <col min="10488" max="10489" width="10.109375" style="72" customWidth="1"/>
    <col min="10490" max="10727" width="14" style="72"/>
    <col min="10728" max="10728" width="60.44140625" style="72" customWidth="1"/>
    <col min="10729" max="10729" width="16" style="72" customWidth="1"/>
    <col min="10730" max="10731" width="11.109375" style="72" bestFit="1" customWidth="1"/>
    <col min="10732" max="10733" width="0" style="72" hidden="1" customWidth="1"/>
    <col min="10734" max="10734" width="11.44140625" style="72" customWidth="1"/>
    <col min="10735" max="10735" width="13" style="72" customWidth="1"/>
    <col min="10736" max="10736" width="12.33203125" style="72" customWidth="1"/>
    <col min="10737" max="10738" width="11.44140625" style="72" customWidth="1"/>
    <col min="10739" max="10739" width="12" style="72" customWidth="1"/>
    <col min="10740" max="10740" width="10.33203125" style="72" customWidth="1"/>
    <col min="10741" max="10741" width="10" style="72" customWidth="1"/>
    <col min="10742" max="10742" width="9.44140625" style="72" customWidth="1"/>
    <col min="10743" max="10743" width="8.6640625" style="72" customWidth="1"/>
    <col min="10744" max="10745" width="10.109375" style="72" customWidth="1"/>
    <col min="10746" max="10983" width="14" style="72"/>
    <col min="10984" max="10984" width="60.44140625" style="72" customWidth="1"/>
    <col min="10985" max="10985" width="16" style="72" customWidth="1"/>
    <col min="10986" max="10987" width="11.109375" style="72" bestFit="1" customWidth="1"/>
    <col min="10988" max="10989" width="0" style="72" hidden="1" customWidth="1"/>
    <col min="10990" max="10990" width="11.44140625" style="72" customWidth="1"/>
    <col min="10991" max="10991" width="13" style="72" customWidth="1"/>
    <col min="10992" max="10992" width="12.33203125" style="72" customWidth="1"/>
    <col min="10993" max="10994" width="11.44140625" style="72" customWidth="1"/>
    <col min="10995" max="10995" width="12" style="72" customWidth="1"/>
    <col min="10996" max="10996" width="10.33203125" style="72" customWidth="1"/>
    <col min="10997" max="10997" width="10" style="72" customWidth="1"/>
    <col min="10998" max="10998" width="9.44140625" style="72" customWidth="1"/>
    <col min="10999" max="10999" width="8.6640625" style="72" customWidth="1"/>
    <col min="11000" max="11001" width="10.109375" style="72" customWidth="1"/>
    <col min="11002" max="11239" width="14" style="72"/>
    <col min="11240" max="11240" width="60.44140625" style="72" customWidth="1"/>
    <col min="11241" max="11241" width="16" style="72" customWidth="1"/>
    <col min="11242" max="11243" width="11.109375" style="72" bestFit="1" customWidth="1"/>
    <col min="11244" max="11245" width="0" style="72" hidden="1" customWidth="1"/>
    <col min="11246" max="11246" width="11.44140625" style="72" customWidth="1"/>
    <col min="11247" max="11247" width="13" style="72" customWidth="1"/>
    <col min="11248" max="11248" width="12.33203125" style="72" customWidth="1"/>
    <col min="11249" max="11250" width="11.44140625" style="72" customWidth="1"/>
    <col min="11251" max="11251" width="12" style="72" customWidth="1"/>
    <col min="11252" max="11252" width="10.33203125" style="72" customWidth="1"/>
    <col min="11253" max="11253" width="10" style="72" customWidth="1"/>
    <col min="11254" max="11254" width="9.44140625" style="72" customWidth="1"/>
    <col min="11255" max="11255" width="8.6640625" style="72" customWidth="1"/>
    <col min="11256" max="11257" width="10.109375" style="72" customWidth="1"/>
    <col min="11258" max="11495" width="14" style="72"/>
    <col min="11496" max="11496" width="60.44140625" style="72" customWidth="1"/>
    <col min="11497" max="11497" width="16" style="72" customWidth="1"/>
    <col min="11498" max="11499" width="11.109375" style="72" bestFit="1" customWidth="1"/>
    <col min="11500" max="11501" width="0" style="72" hidden="1" customWidth="1"/>
    <col min="11502" max="11502" width="11.44140625" style="72" customWidth="1"/>
    <col min="11503" max="11503" width="13" style="72" customWidth="1"/>
    <col min="11504" max="11504" width="12.33203125" style="72" customWidth="1"/>
    <col min="11505" max="11506" width="11.44140625" style="72" customWidth="1"/>
    <col min="11507" max="11507" width="12" style="72" customWidth="1"/>
    <col min="11508" max="11508" width="10.33203125" style="72" customWidth="1"/>
    <col min="11509" max="11509" width="10" style="72" customWidth="1"/>
    <col min="11510" max="11510" width="9.44140625" style="72" customWidth="1"/>
    <col min="11511" max="11511" width="8.6640625" style="72" customWidth="1"/>
    <col min="11512" max="11513" width="10.109375" style="72" customWidth="1"/>
    <col min="11514" max="11751" width="14" style="72"/>
    <col min="11752" max="11752" width="60.44140625" style="72" customWidth="1"/>
    <col min="11753" max="11753" width="16" style="72" customWidth="1"/>
    <col min="11754" max="11755" width="11.109375" style="72" bestFit="1" customWidth="1"/>
    <col min="11756" max="11757" width="0" style="72" hidden="1" customWidth="1"/>
    <col min="11758" max="11758" width="11.44140625" style="72" customWidth="1"/>
    <col min="11759" max="11759" width="13" style="72" customWidth="1"/>
    <col min="11760" max="11760" width="12.33203125" style="72" customWidth="1"/>
    <col min="11761" max="11762" width="11.44140625" style="72" customWidth="1"/>
    <col min="11763" max="11763" width="12" style="72" customWidth="1"/>
    <col min="11764" max="11764" width="10.33203125" style="72" customWidth="1"/>
    <col min="11765" max="11765" width="10" style="72" customWidth="1"/>
    <col min="11766" max="11766" width="9.44140625" style="72" customWidth="1"/>
    <col min="11767" max="11767" width="8.6640625" style="72" customWidth="1"/>
    <col min="11768" max="11769" width="10.109375" style="72" customWidth="1"/>
    <col min="11770" max="12007" width="14" style="72"/>
    <col min="12008" max="12008" width="60.44140625" style="72" customWidth="1"/>
    <col min="12009" max="12009" width="16" style="72" customWidth="1"/>
    <col min="12010" max="12011" width="11.109375" style="72" bestFit="1" customWidth="1"/>
    <col min="12012" max="12013" width="0" style="72" hidden="1" customWidth="1"/>
    <col min="12014" max="12014" width="11.44140625" style="72" customWidth="1"/>
    <col min="12015" max="12015" width="13" style="72" customWidth="1"/>
    <col min="12016" max="12016" width="12.33203125" style="72" customWidth="1"/>
    <col min="12017" max="12018" width="11.44140625" style="72" customWidth="1"/>
    <col min="12019" max="12019" width="12" style="72" customWidth="1"/>
    <col min="12020" max="12020" width="10.33203125" style="72" customWidth="1"/>
    <col min="12021" max="12021" width="10" style="72" customWidth="1"/>
    <col min="12022" max="12022" width="9.44140625" style="72" customWidth="1"/>
    <col min="12023" max="12023" width="8.6640625" style="72" customWidth="1"/>
    <col min="12024" max="12025" width="10.109375" style="72" customWidth="1"/>
    <col min="12026" max="12263" width="14" style="72"/>
    <col min="12264" max="12264" width="60.44140625" style="72" customWidth="1"/>
    <col min="12265" max="12265" width="16" style="72" customWidth="1"/>
    <col min="12266" max="12267" width="11.109375" style="72" bestFit="1" customWidth="1"/>
    <col min="12268" max="12269" width="0" style="72" hidden="1" customWidth="1"/>
    <col min="12270" max="12270" width="11.44140625" style="72" customWidth="1"/>
    <col min="12271" max="12271" width="13" style="72" customWidth="1"/>
    <col min="12272" max="12272" width="12.33203125" style="72" customWidth="1"/>
    <col min="12273" max="12274" width="11.44140625" style="72" customWidth="1"/>
    <col min="12275" max="12275" width="12" style="72" customWidth="1"/>
    <col min="12276" max="12276" width="10.33203125" style="72" customWidth="1"/>
    <col min="12277" max="12277" width="10" style="72" customWidth="1"/>
    <col min="12278" max="12278" width="9.44140625" style="72" customWidth="1"/>
    <col min="12279" max="12279" width="8.6640625" style="72" customWidth="1"/>
    <col min="12280" max="12281" width="10.109375" style="72" customWidth="1"/>
    <col min="12282" max="12519" width="14" style="72"/>
    <col min="12520" max="12520" width="60.44140625" style="72" customWidth="1"/>
    <col min="12521" max="12521" width="16" style="72" customWidth="1"/>
    <col min="12522" max="12523" width="11.109375" style="72" bestFit="1" customWidth="1"/>
    <col min="12524" max="12525" width="0" style="72" hidden="1" customWidth="1"/>
    <col min="12526" max="12526" width="11.44140625" style="72" customWidth="1"/>
    <col min="12527" max="12527" width="13" style="72" customWidth="1"/>
    <col min="12528" max="12528" width="12.33203125" style="72" customWidth="1"/>
    <col min="12529" max="12530" width="11.44140625" style="72" customWidth="1"/>
    <col min="12531" max="12531" width="12" style="72" customWidth="1"/>
    <col min="12532" max="12532" width="10.33203125" style="72" customWidth="1"/>
    <col min="12533" max="12533" width="10" style="72" customWidth="1"/>
    <col min="12534" max="12534" width="9.44140625" style="72" customWidth="1"/>
    <col min="12535" max="12535" width="8.6640625" style="72" customWidth="1"/>
    <col min="12536" max="12537" width="10.109375" style="72" customWidth="1"/>
    <col min="12538" max="12775" width="14" style="72"/>
    <col min="12776" max="12776" width="60.44140625" style="72" customWidth="1"/>
    <col min="12777" max="12777" width="16" style="72" customWidth="1"/>
    <col min="12778" max="12779" width="11.109375" style="72" bestFit="1" customWidth="1"/>
    <col min="12780" max="12781" width="0" style="72" hidden="1" customWidth="1"/>
    <col min="12782" max="12782" width="11.44140625" style="72" customWidth="1"/>
    <col min="12783" max="12783" width="13" style="72" customWidth="1"/>
    <col min="12784" max="12784" width="12.33203125" style="72" customWidth="1"/>
    <col min="12785" max="12786" width="11.44140625" style="72" customWidth="1"/>
    <col min="12787" max="12787" width="12" style="72" customWidth="1"/>
    <col min="12788" max="12788" width="10.33203125" style="72" customWidth="1"/>
    <col min="12789" max="12789" width="10" style="72" customWidth="1"/>
    <col min="12790" max="12790" width="9.44140625" style="72" customWidth="1"/>
    <col min="12791" max="12791" width="8.6640625" style="72" customWidth="1"/>
    <col min="12792" max="12793" width="10.109375" style="72" customWidth="1"/>
    <col min="12794" max="13031" width="14" style="72"/>
    <col min="13032" max="13032" width="60.44140625" style="72" customWidth="1"/>
    <col min="13033" max="13033" width="16" style="72" customWidth="1"/>
    <col min="13034" max="13035" width="11.109375" style="72" bestFit="1" customWidth="1"/>
    <col min="13036" max="13037" width="0" style="72" hidden="1" customWidth="1"/>
    <col min="13038" max="13038" width="11.44140625" style="72" customWidth="1"/>
    <col min="13039" max="13039" width="13" style="72" customWidth="1"/>
    <col min="13040" max="13040" width="12.33203125" style="72" customWidth="1"/>
    <col min="13041" max="13042" width="11.44140625" style="72" customWidth="1"/>
    <col min="13043" max="13043" width="12" style="72" customWidth="1"/>
    <col min="13044" max="13044" width="10.33203125" style="72" customWidth="1"/>
    <col min="13045" max="13045" width="10" style="72" customWidth="1"/>
    <col min="13046" max="13046" width="9.44140625" style="72" customWidth="1"/>
    <col min="13047" max="13047" width="8.6640625" style="72" customWidth="1"/>
    <col min="13048" max="13049" width="10.109375" style="72" customWidth="1"/>
    <col min="13050" max="13287" width="14" style="72"/>
    <col min="13288" max="13288" width="60.44140625" style="72" customWidth="1"/>
    <col min="13289" max="13289" width="16" style="72" customWidth="1"/>
    <col min="13290" max="13291" width="11.109375" style="72" bestFit="1" customWidth="1"/>
    <col min="13292" max="13293" width="0" style="72" hidden="1" customWidth="1"/>
    <col min="13294" max="13294" width="11.44140625" style="72" customWidth="1"/>
    <col min="13295" max="13295" width="13" style="72" customWidth="1"/>
    <col min="13296" max="13296" width="12.33203125" style="72" customWidth="1"/>
    <col min="13297" max="13298" width="11.44140625" style="72" customWidth="1"/>
    <col min="13299" max="13299" width="12" style="72" customWidth="1"/>
    <col min="13300" max="13300" width="10.33203125" style="72" customWidth="1"/>
    <col min="13301" max="13301" width="10" style="72" customWidth="1"/>
    <col min="13302" max="13302" width="9.44140625" style="72" customWidth="1"/>
    <col min="13303" max="13303" width="8.6640625" style="72" customWidth="1"/>
    <col min="13304" max="13305" width="10.109375" style="72" customWidth="1"/>
    <col min="13306" max="13543" width="14" style="72"/>
    <col min="13544" max="13544" width="60.44140625" style="72" customWidth="1"/>
    <col min="13545" max="13545" width="16" style="72" customWidth="1"/>
    <col min="13546" max="13547" width="11.109375" style="72" bestFit="1" customWidth="1"/>
    <col min="13548" max="13549" width="0" style="72" hidden="1" customWidth="1"/>
    <col min="13550" max="13550" width="11.44140625" style="72" customWidth="1"/>
    <col min="13551" max="13551" width="13" style="72" customWidth="1"/>
    <col min="13552" max="13552" width="12.33203125" style="72" customWidth="1"/>
    <col min="13553" max="13554" width="11.44140625" style="72" customWidth="1"/>
    <col min="13555" max="13555" width="12" style="72" customWidth="1"/>
    <col min="13556" max="13556" width="10.33203125" style="72" customWidth="1"/>
    <col min="13557" max="13557" width="10" style="72" customWidth="1"/>
    <col min="13558" max="13558" width="9.44140625" style="72" customWidth="1"/>
    <col min="13559" max="13559" width="8.6640625" style="72" customWidth="1"/>
    <col min="13560" max="13561" width="10.109375" style="72" customWidth="1"/>
    <col min="13562" max="13799" width="14" style="72"/>
    <col min="13800" max="13800" width="60.44140625" style="72" customWidth="1"/>
    <col min="13801" max="13801" width="16" style="72" customWidth="1"/>
    <col min="13802" max="13803" width="11.109375" style="72" bestFit="1" customWidth="1"/>
    <col min="13804" max="13805" width="0" style="72" hidden="1" customWidth="1"/>
    <col min="13806" max="13806" width="11.44140625" style="72" customWidth="1"/>
    <col min="13807" max="13807" width="13" style="72" customWidth="1"/>
    <col min="13808" max="13808" width="12.33203125" style="72" customWidth="1"/>
    <col min="13809" max="13810" width="11.44140625" style="72" customWidth="1"/>
    <col min="13811" max="13811" width="12" style="72" customWidth="1"/>
    <col min="13812" max="13812" width="10.33203125" style="72" customWidth="1"/>
    <col min="13813" max="13813" width="10" style="72" customWidth="1"/>
    <col min="13814" max="13814" width="9.44140625" style="72" customWidth="1"/>
    <col min="13815" max="13815" width="8.6640625" style="72" customWidth="1"/>
    <col min="13816" max="13817" width="10.109375" style="72" customWidth="1"/>
    <col min="13818" max="14055" width="14" style="72"/>
    <col min="14056" max="14056" width="60.44140625" style="72" customWidth="1"/>
    <col min="14057" max="14057" width="16" style="72" customWidth="1"/>
    <col min="14058" max="14059" width="11.109375" style="72" bestFit="1" customWidth="1"/>
    <col min="14060" max="14061" width="0" style="72" hidden="1" customWidth="1"/>
    <col min="14062" max="14062" width="11.44140625" style="72" customWidth="1"/>
    <col min="14063" max="14063" width="13" style="72" customWidth="1"/>
    <col min="14064" max="14064" width="12.33203125" style="72" customWidth="1"/>
    <col min="14065" max="14066" width="11.44140625" style="72" customWidth="1"/>
    <col min="14067" max="14067" width="12" style="72" customWidth="1"/>
    <col min="14068" max="14068" width="10.33203125" style="72" customWidth="1"/>
    <col min="14069" max="14069" width="10" style="72" customWidth="1"/>
    <col min="14070" max="14070" width="9.44140625" style="72" customWidth="1"/>
    <col min="14071" max="14071" width="8.6640625" style="72" customWidth="1"/>
    <col min="14072" max="14073" width="10.109375" style="72" customWidth="1"/>
    <col min="14074" max="14311" width="14" style="72"/>
    <col min="14312" max="14312" width="60.44140625" style="72" customWidth="1"/>
    <col min="14313" max="14313" width="16" style="72" customWidth="1"/>
    <col min="14314" max="14315" width="11.109375" style="72" bestFit="1" customWidth="1"/>
    <col min="14316" max="14317" width="0" style="72" hidden="1" customWidth="1"/>
    <col min="14318" max="14318" width="11.44140625" style="72" customWidth="1"/>
    <col min="14319" max="14319" width="13" style="72" customWidth="1"/>
    <col min="14320" max="14320" width="12.33203125" style="72" customWidth="1"/>
    <col min="14321" max="14322" width="11.44140625" style="72" customWidth="1"/>
    <col min="14323" max="14323" width="12" style="72" customWidth="1"/>
    <col min="14324" max="14324" width="10.33203125" style="72" customWidth="1"/>
    <col min="14325" max="14325" width="10" style="72" customWidth="1"/>
    <col min="14326" max="14326" width="9.44140625" style="72" customWidth="1"/>
    <col min="14327" max="14327" width="8.6640625" style="72" customWidth="1"/>
    <col min="14328" max="14329" width="10.109375" style="72" customWidth="1"/>
    <col min="14330" max="14567" width="14" style="72"/>
    <col min="14568" max="14568" width="60.44140625" style="72" customWidth="1"/>
    <col min="14569" max="14569" width="16" style="72" customWidth="1"/>
    <col min="14570" max="14571" width="11.109375" style="72" bestFit="1" customWidth="1"/>
    <col min="14572" max="14573" width="0" style="72" hidden="1" customWidth="1"/>
    <col min="14574" max="14574" width="11.44140625" style="72" customWidth="1"/>
    <col min="14575" max="14575" width="13" style="72" customWidth="1"/>
    <col min="14576" max="14576" width="12.33203125" style="72" customWidth="1"/>
    <col min="14577" max="14578" width="11.44140625" style="72" customWidth="1"/>
    <col min="14579" max="14579" width="12" style="72" customWidth="1"/>
    <col min="14580" max="14580" width="10.33203125" style="72" customWidth="1"/>
    <col min="14581" max="14581" width="10" style="72" customWidth="1"/>
    <col min="14582" max="14582" width="9.44140625" style="72" customWidth="1"/>
    <col min="14583" max="14583" width="8.6640625" style="72" customWidth="1"/>
    <col min="14584" max="14585" width="10.109375" style="72" customWidth="1"/>
    <col min="14586" max="14823" width="14" style="72"/>
    <col min="14824" max="14824" width="60.44140625" style="72" customWidth="1"/>
    <col min="14825" max="14825" width="16" style="72" customWidth="1"/>
    <col min="14826" max="14827" width="11.109375" style="72" bestFit="1" customWidth="1"/>
    <col min="14828" max="14829" width="0" style="72" hidden="1" customWidth="1"/>
    <col min="14830" max="14830" width="11.44140625" style="72" customWidth="1"/>
    <col min="14831" max="14831" width="13" style="72" customWidth="1"/>
    <col min="14832" max="14832" width="12.33203125" style="72" customWidth="1"/>
    <col min="14833" max="14834" width="11.44140625" style="72" customWidth="1"/>
    <col min="14835" max="14835" width="12" style="72" customWidth="1"/>
    <col min="14836" max="14836" width="10.33203125" style="72" customWidth="1"/>
    <col min="14837" max="14837" width="10" style="72" customWidth="1"/>
    <col min="14838" max="14838" width="9.44140625" style="72" customWidth="1"/>
    <col min="14839" max="14839" width="8.6640625" style="72" customWidth="1"/>
    <col min="14840" max="14841" width="10.109375" style="72" customWidth="1"/>
    <col min="14842" max="15079" width="14" style="72"/>
    <col min="15080" max="15080" width="60.44140625" style="72" customWidth="1"/>
    <col min="15081" max="15081" width="16" style="72" customWidth="1"/>
    <col min="15082" max="15083" width="11.109375" style="72" bestFit="1" customWidth="1"/>
    <col min="15084" max="15085" width="0" style="72" hidden="1" customWidth="1"/>
    <col min="15086" max="15086" width="11.44140625" style="72" customWidth="1"/>
    <col min="15087" max="15087" width="13" style="72" customWidth="1"/>
    <col min="15088" max="15088" width="12.33203125" style="72" customWidth="1"/>
    <col min="15089" max="15090" width="11.44140625" style="72" customWidth="1"/>
    <col min="15091" max="15091" width="12" style="72" customWidth="1"/>
    <col min="15092" max="15092" width="10.33203125" style="72" customWidth="1"/>
    <col min="15093" max="15093" width="10" style="72" customWidth="1"/>
    <col min="15094" max="15094" width="9.44140625" style="72" customWidth="1"/>
    <col min="15095" max="15095" width="8.6640625" style="72" customWidth="1"/>
    <col min="15096" max="15097" width="10.109375" style="72" customWidth="1"/>
    <col min="15098" max="15335" width="14" style="72"/>
    <col min="15336" max="15336" width="60.44140625" style="72" customWidth="1"/>
    <col min="15337" max="15337" width="16" style="72" customWidth="1"/>
    <col min="15338" max="15339" width="11.109375" style="72" bestFit="1" customWidth="1"/>
    <col min="15340" max="15341" width="0" style="72" hidden="1" customWidth="1"/>
    <col min="15342" max="15342" width="11.44140625" style="72" customWidth="1"/>
    <col min="15343" max="15343" width="13" style="72" customWidth="1"/>
    <col min="15344" max="15344" width="12.33203125" style="72" customWidth="1"/>
    <col min="15345" max="15346" width="11.44140625" style="72" customWidth="1"/>
    <col min="15347" max="15347" width="12" style="72" customWidth="1"/>
    <col min="15348" max="15348" width="10.33203125" style="72" customWidth="1"/>
    <col min="15349" max="15349" width="10" style="72" customWidth="1"/>
    <col min="15350" max="15350" width="9.44140625" style="72" customWidth="1"/>
    <col min="15351" max="15351" width="8.6640625" style="72" customWidth="1"/>
    <col min="15352" max="15353" width="10.109375" style="72" customWidth="1"/>
    <col min="15354" max="15591" width="14" style="72"/>
    <col min="15592" max="15592" width="60.44140625" style="72" customWidth="1"/>
    <col min="15593" max="15593" width="16" style="72" customWidth="1"/>
    <col min="15594" max="15595" width="11.109375" style="72" bestFit="1" customWidth="1"/>
    <col min="15596" max="15597" width="0" style="72" hidden="1" customWidth="1"/>
    <col min="15598" max="15598" width="11.44140625" style="72" customWidth="1"/>
    <col min="15599" max="15599" width="13" style="72" customWidth="1"/>
    <col min="15600" max="15600" width="12.33203125" style="72" customWidth="1"/>
    <col min="15601" max="15602" width="11.44140625" style="72" customWidth="1"/>
    <col min="15603" max="15603" width="12" style="72" customWidth="1"/>
    <col min="15604" max="15604" width="10.33203125" style="72" customWidth="1"/>
    <col min="15605" max="15605" width="10" style="72" customWidth="1"/>
    <col min="15606" max="15606" width="9.44140625" style="72" customWidth="1"/>
    <col min="15607" max="15607" width="8.6640625" style="72" customWidth="1"/>
    <col min="15608" max="15609" width="10.109375" style="72" customWidth="1"/>
    <col min="15610" max="15847" width="14" style="72"/>
    <col min="15848" max="15848" width="60.44140625" style="72" customWidth="1"/>
    <col min="15849" max="15849" width="16" style="72" customWidth="1"/>
    <col min="15850" max="15851" width="11.109375" style="72" bestFit="1" customWidth="1"/>
    <col min="15852" max="15853" width="0" style="72" hidden="1" customWidth="1"/>
    <col min="15854" max="15854" width="11.44140625" style="72" customWidth="1"/>
    <col min="15855" max="15855" width="13" style="72" customWidth="1"/>
    <col min="15856" max="15856" width="12.33203125" style="72" customWidth="1"/>
    <col min="15857" max="15858" width="11.44140625" style="72" customWidth="1"/>
    <col min="15859" max="15859" width="12" style="72" customWidth="1"/>
    <col min="15860" max="15860" width="10.33203125" style="72" customWidth="1"/>
    <col min="15861" max="15861" width="10" style="72" customWidth="1"/>
    <col min="15862" max="15862" width="9.44140625" style="72" customWidth="1"/>
    <col min="15863" max="15863" width="8.6640625" style="72" customWidth="1"/>
    <col min="15864" max="15865" width="10.109375" style="72" customWidth="1"/>
    <col min="15866" max="16103" width="14" style="72"/>
    <col min="16104" max="16104" width="60.44140625" style="72" customWidth="1"/>
    <col min="16105" max="16105" width="16" style="72" customWidth="1"/>
    <col min="16106" max="16107" width="11.109375" style="72" bestFit="1" customWidth="1"/>
    <col min="16108" max="16109" width="0" style="72" hidden="1" customWidth="1"/>
    <col min="16110" max="16110" width="11.44140625" style="72" customWidth="1"/>
    <col min="16111" max="16111" width="13" style="72" customWidth="1"/>
    <col min="16112" max="16112" width="12.33203125" style="72" customWidth="1"/>
    <col min="16113" max="16114" width="11.44140625" style="72" customWidth="1"/>
    <col min="16115" max="16115" width="12" style="72" customWidth="1"/>
    <col min="16116" max="16116" width="10.33203125" style="72" customWidth="1"/>
    <col min="16117" max="16117" width="10" style="72" customWidth="1"/>
    <col min="16118" max="16118" width="9.44140625" style="72" customWidth="1"/>
    <col min="16119" max="16119" width="8.6640625" style="72" customWidth="1"/>
    <col min="16120" max="16121" width="10.109375" style="72" customWidth="1"/>
    <col min="16122" max="16384" width="14" style="72"/>
  </cols>
  <sheetData>
    <row r="1" spans="1:22" s="2" customFormat="1" ht="57" hidden="1" customHeight="1">
      <c r="A1" s="1"/>
      <c r="B1" s="1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2" s="2" customFormat="1" ht="57" customHeight="1">
      <c r="A2" s="1"/>
      <c r="B2" s="1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2" s="2" customFormat="1" ht="57" customHeight="1">
      <c r="A3" s="1"/>
      <c r="B3" s="1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2" s="2" customFormat="1" ht="98.25" customHeight="1">
      <c r="A4" s="1"/>
      <c r="B4" s="1"/>
      <c r="D4" s="3"/>
      <c r="E4" s="3"/>
      <c r="F4" s="3"/>
      <c r="G4" s="3"/>
      <c r="H4" s="3"/>
      <c r="I4" s="3"/>
      <c r="J4" s="3"/>
      <c r="K4" s="4" t="s">
        <v>0</v>
      </c>
      <c r="L4" s="3"/>
      <c r="M4" s="3"/>
      <c r="N4" s="3"/>
      <c r="O4" s="3"/>
      <c r="P4" s="3"/>
      <c r="Q4" s="3"/>
      <c r="R4" s="3"/>
      <c r="S4" s="3"/>
      <c r="T4" s="3"/>
    </row>
    <row r="5" spans="1:22" s="2" customFormat="1" ht="15.75" customHeight="1" thickBot="1">
      <c r="A5" s="1"/>
      <c r="B5" s="1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2" s="10" customFormat="1" ht="15" customHeight="1">
      <c r="A6" s="5"/>
      <c r="B6" s="5"/>
      <c r="C6" s="182" t="s">
        <v>1</v>
      </c>
      <c r="D6" s="184" t="s">
        <v>2</v>
      </c>
      <c r="E6" s="6"/>
      <c r="F6" s="7"/>
      <c r="G6" s="8"/>
      <c r="H6" s="8"/>
      <c r="I6" s="6"/>
      <c r="J6" s="8"/>
      <c r="K6" s="7"/>
      <c r="L6" s="6"/>
      <c r="M6" s="8"/>
      <c r="N6" s="7"/>
      <c r="O6" s="6"/>
      <c r="P6" s="8"/>
      <c r="Q6" s="7"/>
      <c r="R6" s="8"/>
      <c r="S6" s="8"/>
      <c r="T6" s="9"/>
    </row>
    <row r="7" spans="1:22" s="10" customFormat="1" ht="15" customHeight="1">
      <c r="A7" s="5"/>
      <c r="B7" s="5"/>
      <c r="C7" s="183"/>
      <c r="D7" s="185"/>
      <c r="E7" s="179" t="s">
        <v>3</v>
      </c>
      <c r="F7" s="188"/>
      <c r="G7" s="11"/>
      <c r="H7" s="11"/>
      <c r="I7" s="179" t="s">
        <v>4</v>
      </c>
      <c r="J7" s="180"/>
      <c r="K7" s="188"/>
      <c r="L7" s="179" t="s">
        <v>5</v>
      </c>
      <c r="M7" s="180"/>
      <c r="N7" s="188"/>
      <c r="O7" s="179" t="s">
        <v>6</v>
      </c>
      <c r="P7" s="180"/>
      <c r="Q7" s="188"/>
      <c r="R7" s="179" t="s">
        <v>7</v>
      </c>
      <c r="S7" s="180"/>
      <c r="T7" s="181"/>
    </row>
    <row r="8" spans="1:22" s="10" customFormat="1" ht="15" customHeight="1">
      <c r="A8" s="5"/>
      <c r="B8" s="5"/>
      <c r="C8" s="183"/>
      <c r="D8" s="186"/>
      <c r="E8" s="12" t="s">
        <v>8</v>
      </c>
      <c r="F8" s="13" t="s">
        <v>9</v>
      </c>
      <c r="G8" s="13"/>
      <c r="H8" s="13"/>
      <c r="I8" s="13" t="s">
        <v>10</v>
      </c>
      <c r="J8" s="13" t="s">
        <v>11</v>
      </c>
      <c r="K8" s="13" t="s">
        <v>12</v>
      </c>
      <c r="L8" s="13" t="s">
        <v>10</v>
      </c>
      <c r="M8" s="13" t="s">
        <v>11</v>
      </c>
      <c r="N8" s="13" t="s">
        <v>12</v>
      </c>
      <c r="O8" s="13" t="s">
        <v>10</v>
      </c>
      <c r="P8" s="13" t="s">
        <v>11</v>
      </c>
      <c r="Q8" s="13" t="s">
        <v>12</v>
      </c>
      <c r="R8" s="13" t="s">
        <v>10</v>
      </c>
      <c r="S8" s="13" t="s">
        <v>11</v>
      </c>
      <c r="T8" s="14" t="s">
        <v>12</v>
      </c>
    </row>
    <row r="9" spans="1:22" s="10" customFormat="1" ht="15" customHeight="1" thickBot="1">
      <c r="A9" s="5"/>
      <c r="B9" s="5"/>
      <c r="C9" s="183"/>
      <c r="D9" s="187"/>
      <c r="E9" s="15"/>
      <c r="F9" s="16" t="s">
        <v>13</v>
      </c>
      <c r="G9" s="16"/>
      <c r="H9" s="16"/>
      <c r="I9" s="17"/>
      <c r="J9" s="16"/>
      <c r="K9" s="17"/>
      <c r="L9" s="16"/>
      <c r="M9" s="17"/>
      <c r="N9" s="16"/>
      <c r="O9" s="17"/>
      <c r="P9" s="17"/>
      <c r="Q9" s="18"/>
      <c r="R9" s="18"/>
      <c r="S9" s="17"/>
      <c r="T9" s="19"/>
    </row>
    <row r="10" spans="1:22" s="20" customFormat="1" ht="55.5" customHeight="1" thickTop="1">
      <c r="C10" s="21" t="s">
        <v>14</v>
      </c>
      <c r="D10" s="22">
        <f>D13+D20+D27+D34+D41+D48+D55+D62+D69+D76+D83+D90+D117+D124+D130</f>
        <v>433036.5</v>
      </c>
      <c r="E10" s="22">
        <f t="shared" ref="E10:T10" si="0">E13+E20+E27+E34+E41+E48+E55+E62+E69+E76+E83+E90+E117+E124+E130</f>
        <v>10401</v>
      </c>
      <c r="F10" s="22">
        <f t="shared" si="0"/>
        <v>10326</v>
      </c>
      <c r="G10" s="22" t="e">
        <f t="shared" si="0"/>
        <v>#VALUE!</v>
      </c>
      <c r="H10" s="22" t="e">
        <f t="shared" si="0"/>
        <v>#VALUE!</v>
      </c>
      <c r="I10" s="22">
        <f t="shared" si="0"/>
        <v>136334</v>
      </c>
      <c r="J10" s="22">
        <f t="shared" si="0"/>
        <v>195027</v>
      </c>
      <c r="K10" s="22">
        <f t="shared" si="0"/>
        <v>331361</v>
      </c>
      <c r="L10" s="22">
        <f t="shared" si="0"/>
        <v>119070</v>
      </c>
      <c r="M10" s="22">
        <f t="shared" si="0"/>
        <v>165073</v>
      </c>
      <c r="N10" s="23">
        <f t="shared" si="0"/>
        <v>284143</v>
      </c>
      <c r="O10" s="22">
        <f t="shared" si="0"/>
        <v>1418</v>
      </c>
      <c r="P10" s="22">
        <f t="shared" si="0"/>
        <v>2126</v>
      </c>
      <c r="Q10" s="22">
        <f t="shared" si="0"/>
        <v>3544</v>
      </c>
      <c r="R10" s="22">
        <f t="shared" si="0"/>
        <v>14751</v>
      </c>
      <c r="S10" s="22">
        <f t="shared" si="0"/>
        <v>27724</v>
      </c>
      <c r="T10" s="24">
        <f t="shared" si="0"/>
        <v>42475</v>
      </c>
      <c r="V10" s="25"/>
    </row>
    <row r="11" spans="1:22" s="20" customFormat="1" ht="35.25" customHeight="1">
      <c r="C11" s="21"/>
      <c r="D11" s="26">
        <f>D10-D12</f>
        <v>0</v>
      </c>
      <c r="E11" s="26">
        <f t="shared" ref="E11:T11" si="1">E10-E12</f>
        <v>0</v>
      </c>
      <c r="F11" s="26">
        <f t="shared" si="1"/>
        <v>0</v>
      </c>
      <c r="G11" s="26" t="e">
        <f t="shared" si="1"/>
        <v>#VALUE!</v>
      </c>
      <c r="H11" s="26" t="e">
        <f t="shared" si="1"/>
        <v>#VALUE!</v>
      </c>
      <c r="I11" s="26">
        <f t="shared" si="1"/>
        <v>0</v>
      </c>
      <c r="J11" s="26">
        <f t="shared" si="1"/>
        <v>0</v>
      </c>
      <c r="K11" s="26">
        <f t="shared" si="1"/>
        <v>0</v>
      </c>
      <c r="L11" s="26">
        <f t="shared" si="1"/>
        <v>0</v>
      </c>
      <c r="M11" s="26">
        <f t="shared" si="1"/>
        <v>0</v>
      </c>
      <c r="N11" s="26">
        <f t="shared" si="1"/>
        <v>0</v>
      </c>
      <c r="O11" s="26">
        <f t="shared" si="1"/>
        <v>0</v>
      </c>
      <c r="P11" s="26">
        <f t="shared" si="1"/>
        <v>0</v>
      </c>
      <c r="Q11" s="26">
        <f t="shared" si="1"/>
        <v>0</v>
      </c>
      <c r="R11" s="26">
        <f t="shared" si="1"/>
        <v>0</v>
      </c>
      <c r="S11" s="26">
        <f t="shared" si="1"/>
        <v>0</v>
      </c>
      <c r="T11" s="26">
        <f t="shared" si="1"/>
        <v>0</v>
      </c>
    </row>
    <row r="12" spans="1:22" s="20" customFormat="1" ht="35.25" customHeight="1">
      <c r="C12" s="21"/>
      <c r="D12" s="26">
        <f>[1]REGIONALES!B8</f>
        <v>433036.5</v>
      </c>
      <c r="E12" s="26">
        <f>[1]REGIONALES!C8</f>
        <v>10401</v>
      </c>
      <c r="F12" s="26">
        <f>[1]REGIONALES!D8</f>
        <v>10326</v>
      </c>
      <c r="G12" s="26" t="e">
        <f>[1]REGIONALES!E8</f>
        <v>#REF!</v>
      </c>
      <c r="H12" s="26" t="e">
        <f>[1]REGIONALES!F8</f>
        <v>#REF!</v>
      </c>
      <c r="I12" s="26">
        <f>[1]REGIONALES!G8</f>
        <v>136334</v>
      </c>
      <c r="J12" s="26">
        <f>[1]REGIONALES!H8</f>
        <v>195027</v>
      </c>
      <c r="K12" s="26">
        <f>[1]REGIONALES!I8</f>
        <v>331361</v>
      </c>
      <c r="L12" s="26">
        <f>[1]REGIONALES!J8</f>
        <v>119070</v>
      </c>
      <c r="M12" s="26">
        <f>[1]REGIONALES!K8</f>
        <v>165073</v>
      </c>
      <c r="N12" s="26">
        <f>[1]REGIONALES!L8</f>
        <v>284143</v>
      </c>
      <c r="O12" s="26">
        <f>[1]REGIONALES!M8</f>
        <v>1418</v>
      </c>
      <c r="P12" s="26">
        <f>[1]REGIONALES!N8</f>
        <v>2126</v>
      </c>
      <c r="Q12" s="26">
        <f>[1]REGIONALES!O8</f>
        <v>3544</v>
      </c>
      <c r="R12" s="26">
        <f>[1]REGIONALES!P8</f>
        <v>14751</v>
      </c>
      <c r="S12" s="26">
        <f>[1]REGIONALES!Q8</f>
        <v>27724</v>
      </c>
      <c r="T12" s="26">
        <f>[1]REGIONALES!R8</f>
        <v>42475</v>
      </c>
    </row>
    <row r="13" spans="1:22" s="27" customFormat="1" ht="35.25" customHeight="1">
      <c r="C13" s="28" t="s">
        <v>15</v>
      </c>
      <c r="D13" s="29">
        <v>42409.5</v>
      </c>
      <c r="E13" s="29">
        <v>65</v>
      </c>
      <c r="F13" s="29">
        <v>24</v>
      </c>
      <c r="G13" s="29">
        <v>0</v>
      </c>
      <c r="H13" s="29">
        <v>0</v>
      </c>
      <c r="I13" s="29">
        <v>865</v>
      </c>
      <c r="J13" s="29">
        <v>34</v>
      </c>
      <c r="K13" s="29">
        <v>899</v>
      </c>
      <c r="L13" s="29">
        <v>188</v>
      </c>
      <c r="M13" s="29">
        <v>12</v>
      </c>
      <c r="N13" s="29">
        <v>200</v>
      </c>
      <c r="O13" s="29">
        <v>6</v>
      </c>
      <c r="P13" s="29">
        <v>0</v>
      </c>
      <c r="Q13" s="29">
        <v>6</v>
      </c>
      <c r="R13" s="29">
        <v>0</v>
      </c>
      <c r="S13" s="29">
        <v>0</v>
      </c>
      <c r="T13" s="30">
        <v>0</v>
      </c>
      <c r="U13" s="31"/>
    </row>
    <row r="14" spans="1:22" s="32" customFormat="1" ht="28.5" customHeight="1">
      <c r="C14" s="33" t="s">
        <v>16</v>
      </c>
      <c r="D14" s="34">
        <v>25371.5</v>
      </c>
      <c r="E14" s="34">
        <v>38</v>
      </c>
      <c r="F14" s="34">
        <v>14</v>
      </c>
      <c r="G14" s="34">
        <v>0</v>
      </c>
      <c r="H14" s="34">
        <v>0</v>
      </c>
      <c r="I14" s="34">
        <v>513</v>
      </c>
      <c r="J14" s="34">
        <v>18</v>
      </c>
      <c r="K14" s="34">
        <v>531</v>
      </c>
      <c r="L14" s="34">
        <v>104</v>
      </c>
      <c r="M14" s="34">
        <v>9</v>
      </c>
      <c r="N14" s="34">
        <v>113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5">
        <v>0</v>
      </c>
      <c r="U14" s="31"/>
    </row>
    <row r="15" spans="1:22" s="32" customFormat="1" ht="28.5" customHeight="1">
      <c r="C15" s="33" t="s">
        <v>17</v>
      </c>
      <c r="D15" s="34">
        <v>11158</v>
      </c>
      <c r="E15" s="34">
        <v>21</v>
      </c>
      <c r="F15" s="34">
        <v>6</v>
      </c>
      <c r="G15" s="34">
        <v>0</v>
      </c>
      <c r="H15" s="34">
        <v>0</v>
      </c>
      <c r="I15" s="34">
        <v>267</v>
      </c>
      <c r="J15" s="34">
        <v>15</v>
      </c>
      <c r="K15" s="34">
        <v>282</v>
      </c>
      <c r="L15" s="34">
        <v>36</v>
      </c>
      <c r="M15" s="34">
        <v>2</v>
      </c>
      <c r="N15" s="34">
        <v>38</v>
      </c>
      <c r="O15" s="34">
        <v>3</v>
      </c>
      <c r="P15" s="34">
        <v>0</v>
      </c>
      <c r="Q15" s="34">
        <v>3</v>
      </c>
      <c r="R15" s="34">
        <v>0</v>
      </c>
      <c r="S15" s="34">
        <v>0</v>
      </c>
      <c r="T15" s="35">
        <v>0</v>
      </c>
      <c r="U15" s="31"/>
    </row>
    <row r="16" spans="1:22" s="32" customFormat="1" ht="28.5" customHeight="1">
      <c r="C16" s="33" t="s">
        <v>18</v>
      </c>
      <c r="D16" s="34">
        <v>5880</v>
      </c>
      <c r="E16" s="34">
        <v>6</v>
      </c>
      <c r="F16" s="34">
        <v>4</v>
      </c>
      <c r="G16" s="34">
        <v>0</v>
      </c>
      <c r="H16" s="34">
        <v>0</v>
      </c>
      <c r="I16" s="34">
        <v>85</v>
      </c>
      <c r="J16" s="34">
        <v>1</v>
      </c>
      <c r="K16" s="34">
        <v>86</v>
      </c>
      <c r="L16" s="34">
        <v>48</v>
      </c>
      <c r="M16" s="34">
        <v>1</v>
      </c>
      <c r="N16" s="34">
        <v>49</v>
      </c>
      <c r="O16" s="34">
        <v>3</v>
      </c>
      <c r="P16" s="34">
        <v>0</v>
      </c>
      <c r="Q16" s="34">
        <v>3</v>
      </c>
      <c r="R16" s="34">
        <v>0</v>
      </c>
      <c r="S16" s="34">
        <v>0</v>
      </c>
      <c r="T16" s="35">
        <v>0</v>
      </c>
      <c r="U16" s="31"/>
    </row>
    <row r="17" spans="3:21" s="32" customFormat="1" ht="28.5" hidden="1" customHeight="1">
      <c r="C17" s="33" t="s">
        <v>19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>
        <v>0</v>
      </c>
      <c r="Q17" s="34">
        <v>0</v>
      </c>
      <c r="R17" s="34">
        <v>0</v>
      </c>
      <c r="S17" s="34">
        <v>0</v>
      </c>
      <c r="T17" s="35">
        <v>0</v>
      </c>
      <c r="U17" s="31"/>
    </row>
    <row r="18" spans="3:21" s="32" customFormat="1" ht="28.5" hidden="1" customHeight="1">
      <c r="C18" s="33" t="s">
        <v>20</v>
      </c>
      <c r="D18" s="34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>
        <f>L13+'[1]SECTORES ECONOMICOS'!L8</f>
        <v>284331</v>
      </c>
      <c r="R18" s="36"/>
      <c r="S18" s="36"/>
      <c r="T18" s="37"/>
      <c r="U18" s="31"/>
    </row>
    <row r="19" spans="3:21" s="32" customFormat="1" ht="28.5" customHeight="1">
      <c r="C19" s="33"/>
      <c r="D19" s="34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7"/>
      <c r="U19" s="31"/>
    </row>
    <row r="20" spans="3:21" s="41" customFormat="1" ht="28.5" customHeight="1">
      <c r="C20" s="38" t="s">
        <v>21</v>
      </c>
      <c r="D20" s="39">
        <v>3431</v>
      </c>
      <c r="E20" s="39">
        <v>15</v>
      </c>
      <c r="F20" s="39">
        <v>5</v>
      </c>
      <c r="G20" s="39">
        <v>0</v>
      </c>
      <c r="H20" s="39">
        <v>0</v>
      </c>
      <c r="I20" s="39">
        <v>175</v>
      </c>
      <c r="J20" s="39">
        <v>2</v>
      </c>
      <c r="K20" s="39">
        <v>177</v>
      </c>
      <c r="L20" s="39">
        <v>45</v>
      </c>
      <c r="M20" s="39">
        <v>0</v>
      </c>
      <c r="N20" s="39">
        <v>45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40">
        <v>0</v>
      </c>
    </row>
    <row r="21" spans="3:21" s="32" customFormat="1" ht="28.5" customHeight="1">
      <c r="C21" s="33" t="s">
        <v>16</v>
      </c>
      <c r="D21" s="34">
        <v>1728</v>
      </c>
      <c r="E21" s="34">
        <v>5</v>
      </c>
      <c r="F21" s="34">
        <v>2</v>
      </c>
      <c r="G21" s="34">
        <v>0</v>
      </c>
      <c r="H21" s="34">
        <v>0</v>
      </c>
      <c r="I21" s="34">
        <v>39</v>
      </c>
      <c r="J21" s="34">
        <v>1</v>
      </c>
      <c r="K21" s="34">
        <v>40</v>
      </c>
      <c r="L21" s="34">
        <v>13</v>
      </c>
      <c r="M21" s="34">
        <v>0</v>
      </c>
      <c r="N21" s="34">
        <v>13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5">
        <v>0</v>
      </c>
    </row>
    <row r="22" spans="3:21" s="32" customFormat="1" ht="28.5" customHeight="1">
      <c r="C22" s="33" t="s">
        <v>17</v>
      </c>
      <c r="D22" s="34">
        <v>1703</v>
      </c>
      <c r="E22" s="34">
        <v>10</v>
      </c>
      <c r="F22" s="34">
        <v>3</v>
      </c>
      <c r="G22" s="34">
        <v>0</v>
      </c>
      <c r="H22" s="34">
        <v>0</v>
      </c>
      <c r="I22" s="34">
        <v>136</v>
      </c>
      <c r="J22" s="34">
        <v>1</v>
      </c>
      <c r="K22" s="34">
        <v>137</v>
      </c>
      <c r="L22" s="34">
        <v>32</v>
      </c>
      <c r="M22" s="34">
        <v>0</v>
      </c>
      <c r="N22" s="34">
        <v>32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5">
        <v>0</v>
      </c>
    </row>
    <row r="23" spans="3:21" s="32" customFormat="1" ht="28.5" hidden="1" customHeight="1">
      <c r="C23" s="33" t="s">
        <v>18</v>
      </c>
      <c r="D23" s="34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7">
        <v>0</v>
      </c>
    </row>
    <row r="24" spans="3:21" s="41" customFormat="1" ht="28.5" hidden="1" customHeight="1">
      <c r="C24" s="33" t="s">
        <v>19</v>
      </c>
      <c r="D24" s="39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3"/>
    </row>
    <row r="25" spans="3:21" s="41" customFormat="1" ht="28.5" hidden="1" customHeight="1">
      <c r="C25" s="33" t="s">
        <v>20</v>
      </c>
      <c r="D25" s="39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3"/>
    </row>
    <row r="26" spans="3:21" s="41" customFormat="1" ht="28.5" customHeight="1">
      <c r="C26" s="38"/>
      <c r="D26" s="39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3"/>
    </row>
    <row r="27" spans="3:21" s="41" customFormat="1" ht="28.5" customHeight="1">
      <c r="C27" s="38" t="s">
        <v>22</v>
      </c>
      <c r="D27" s="39">
        <v>1673</v>
      </c>
      <c r="E27" s="39">
        <v>6</v>
      </c>
      <c r="F27" s="39">
        <v>2</v>
      </c>
      <c r="G27" s="39">
        <v>0</v>
      </c>
      <c r="H27" s="39">
        <v>0</v>
      </c>
      <c r="I27" s="39">
        <v>84</v>
      </c>
      <c r="J27" s="39">
        <v>1</v>
      </c>
      <c r="K27" s="39">
        <v>85</v>
      </c>
      <c r="L27" s="39">
        <v>12</v>
      </c>
      <c r="M27" s="39">
        <v>0</v>
      </c>
      <c r="N27" s="39">
        <v>12</v>
      </c>
      <c r="O27" s="39">
        <v>1</v>
      </c>
      <c r="P27" s="39">
        <v>0</v>
      </c>
      <c r="Q27" s="39">
        <v>1</v>
      </c>
      <c r="R27" s="39">
        <v>0</v>
      </c>
      <c r="S27" s="39">
        <v>0</v>
      </c>
      <c r="T27" s="40">
        <v>0</v>
      </c>
    </row>
    <row r="28" spans="3:21" s="32" customFormat="1" ht="28.5" hidden="1" customHeight="1">
      <c r="C28" s="33" t="s">
        <v>16</v>
      </c>
      <c r="D28" s="34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7"/>
    </row>
    <row r="29" spans="3:21" s="32" customFormat="1" ht="28.5" customHeight="1">
      <c r="C29" s="33" t="s">
        <v>17</v>
      </c>
      <c r="D29" s="34">
        <v>1673</v>
      </c>
      <c r="E29" s="34">
        <v>6</v>
      </c>
      <c r="F29" s="34">
        <v>2</v>
      </c>
      <c r="G29" s="34">
        <v>0</v>
      </c>
      <c r="H29" s="34">
        <v>0</v>
      </c>
      <c r="I29" s="34">
        <v>84</v>
      </c>
      <c r="J29" s="34">
        <v>1</v>
      </c>
      <c r="K29" s="34">
        <v>85</v>
      </c>
      <c r="L29" s="34">
        <v>12</v>
      </c>
      <c r="M29" s="34">
        <v>0</v>
      </c>
      <c r="N29" s="34">
        <v>12</v>
      </c>
      <c r="O29" s="34">
        <v>1</v>
      </c>
      <c r="P29" s="34">
        <v>0</v>
      </c>
      <c r="Q29" s="34">
        <v>1</v>
      </c>
      <c r="R29" s="34">
        <v>0</v>
      </c>
      <c r="S29" s="34">
        <v>0</v>
      </c>
      <c r="T29" s="35">
        <v>0</v>
      </c>
    </row>
    <row r="30" spans="3:21" s="32" customFormat="1" ht="28.5" hidden="1" customHeight="1">
      <c r="C30" s="33" t="s">
        <v>18</v>
      </c>
      <c r="D30" s="34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7"/>
    </row>
    <row r="31" spans="3:21" s="32" customFormat="1" ht="28.5" hidden="1" customHeight="1">
      <c r="C31" s="33" t="s">
        <v>19</v>
      </c>
      <c r="D31" s="34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7"/>
    </row>
    <row r="32" spans="3:21" s="32" customFormat="1" ht="28.5" hidden="1" customHeight="1">
      <c r="C32" s="33" t="s">
        <v>20</v>
      </c>
      <c r="D32" s="34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7"/>
    </row>
    <row r="33" spans="3:20" s="41" customFormat="1" ht="28.5" customHeight="1">
      <c r="C33" s="38"/>
      <c r="D33" s="39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3"/>
    </row>
    <row r="34" spans="3:20" s="41" customFormat="1" ht="28.5" customHeight="1">
      <c r="C34" s="38" t="s">
        <v>23</v>
      </c>
      <c r="D34" s="39">
        <f>SUM(D35:D39)</f>
        <v>176005</v>
      </c>
      <c r="E34" s="39">
        <f t="shared" ref="E34:T34" si="2">SUM(E35:E39)</f>
        <v>5129</v>
      </c>
      <c r="F34" s="39">
        <f t="shared" si="2"/>
        <v>5129</v>
      </c>
      <c r="G34" s="39" t="e">
        <f t="shared" si="2"/>
        <v>#VALUE!</v>
      </c>
      <c r="H34" s="39" t="e">
        <f t="shared" si="2"/>
        <v>#VALUE!</v>
      </c>
      <c r="I34" s="39">
        <f t="shared" si="2"/>
        <v>79470</v>
      </c>
      <c r="J34" s="39">
        <f t="shared" si="2"/>
        <v>139377</v>
      </c>
      <c r="K34" s="39">
        <f t="shared" si="2"/>
        <v>218847</v>
      </c>
      <c r="L34" s="39">
        <f t="shared" si="2"/>
        <v>64576</v>
      </c>
      <c r="M34" s="39">
        <f t="shared" si="2"/>
        <v>110977</v>
      </c>
      <c r="N34" s="39">
        <f t="shared" si="2"/>
        <v>175553</v>
      </c>
      <c r="O34" s="39">
        <f t="shared" si="2"/>
        <v>629</v>
      </c>
      <c r="P34" s="39">
        <f t="shared" si="2"/>
        <v>1088</v>
      </c>
      <c r="Q34" s="39">
        <f t="shared" si="2"/>
        <v>1717</v>
      </c>
      <c r="R34" s="39">
        <f t="shared" si="2"/>
        <v>14269</v>
      </c>
      <c r="S34" s="39">
        <f t="shared" si="2"/>
        <v>27308</v>
      </c>
      <c r="T34" s="39">
        <f t="shared" si="2"/>
        <v>41577</v>
      </c>
    </row>
    <row r="35" spans="3:20" s="32" customFormat="1" ht="28.5" customHeight="1">
      <c r="C35" s="33" t="s">
        <v>16</v>
      </c>
      <c r="D35" s="34">
        <f>[2]MODOS!B27</f>
        <v>121572</v>
      </c>
      <c r="E35" s="34">
        <f>[2]MODOS!C27</f>
        <v>3533</v>
      </c>
      <c r="F35" s="34">
        <f>[2]MODOS!D27</f>
        <v>3533</v>
      </c>
      <c r="G35" s="34">
        <f>[2]MODOS!E27</f>
        <v>119181867</v>
      </c>
      <c r="H35" s="34">
        <f>[2]MODOS!F27</f>
        <v>119267828</v>
      </c>
      <c r="I35" s="34">
        <f>[2]MODOS!G27</f>
        <v>68567</v>
      </c>
      <c r="J35" s="34">
        <f>[2]MODOS!H27</f>
        <v>124454</v>
      </c>
      <c r="K35" s="34">
        <f>[2]MODOS!I27</f>
        <v>193021</v>
      </c>
      <c r="L35" s="34">
        <f>[2]MODOS!J27</f>
        <v>54027</v>
      </c>
      <c r="M35" s="34">
        <f>[2]MODOS!K27</f>
        <v>96534</v>
      </c>
      <c r="N35" s="34">
        <f>[2]MODOS!L27</f>
        <v>150561</v>
      </c>
      <c r="O35" s="34">
        <f>[2]MODOS!M27</f>
        <v>421</v>
      </c>
      <c r="P35" s="34">
        <f>[2]MODOS!N27</f>
        <v>830</v>
      </c>
      <c r="Q35" s="34">
        <f>[2]MODOS!O27</f>
        <v>1251</v>
      </c>
      <c r="R35" s="34">
        <f>[2]MODOS!P27</f>
        <v>14123</v>
      </c>
      <c r="S35" s="34">
        <f>[2]MODOS!Q27</f>
        <v>27086</v>
      </c>
      <c r="T35" s="34">
        <f>[2]MODOS!R27</f>
        <v>41209</v>
      </c>
    </row>
    <row r="36" spans="3:20" s="32" customFormat="1" ht="28.5" customHeight="1">
      <c r="C36" s="33" t="s">
        <v>17</v>
      </c>
      <c r="D36" s="34">
        <v>17374</v>
      </c>
      <c r="E36" s="34">
        <v>516</v>
      </c>
      <c r="F36" s="34">
        <v>516</v>
      </c>
      <c r="G36" s="34" t="e">
        <v>#VALUE!</v>
      </c>
      <c r="H36" s="34" t="e">
        <v>#VALUE!</v>
      </c>
      <c r="I36" s="34">
        <v>3498</v>
      </c>
      <c r="J36" s="34">
        <v>4605</v>
      </c>
      <c r="K36" s="34">
        <v>8103</v>
      </c>
      <c r="L36" s="34">
        <v>3342</v>
      </c>
      <c r="M36" s="34">
        <v>4495</v>
      </c>
      <c r="N36" s="34">
        <v>7837</v>
      </c>
      <c r="O36" s="34">
        <v>97</v>
      </c>
      <c r="P36" s="34">
        <v>43</v>
      </c>
      <c r="Q36" s="34">
        <v>140</v>
      </c>
      <c r="R36" s="34">
        <v>59</v>
      </c>
      <c r="S36" s="34">
        <v>67</v>
      </c>
      <c r="T36" s="34">
        <v>126</v>
      </c>
    </row>
    <row r="37" spans="3:20" s="32" customFormat="1" ht="28.5" customHeight="1">
      <c r="C37" s="33" t="s">
        <v>18</v>
      </c>
      <c r="D37" s="34">
        <v>17081</v>
      </c>
      <c r="E37" s="34">
        <v>470</v>
      </c>
      <c r="F37" s="34">
        <v>470</v>
      </c>
      <c r="G37" s="34" t="e">
        <v>#REF!</v>
      </c>
      <c r="H37" s="34" t="e">
        <v>#REF!</v>
      </c>
      <c r="I37" s="34">
        <v>4045</v>
      </c>
      <c r="J37" s="34">
        <v>4096</v>
      </c>
      <c r="K37" s="34">
        <v>8141</v>
      </c>
      <c r="L37" s="34">
        <v>3912</v>
      </c>
      <c r="M37" s="34">
        <v>3797</v>
      </c>
      <c r="N37" s="34">
        <v>7709</v>
      </c>
      <c r="O37" s="34">
        <v>55</v>
      </c>
      <c r="P37" s="34">
        <v>159</v>
      </c>
      <c r="Q37" s="34">
        <v>214</v>
      </c>
      <c r="R37" s="34">
        <v>78</v>
      </c>
      <c r="S37" s="34">
        <v>140</v>
      </c>
      <c r="T37" s="35">
        <v>218</v>
      </c>
    </row>
    <row r="38" spans="3:20" s="32" customFormat="1" ht="28.5" customHeight="1">
      <c r="C38" s="33" t="s">
        <v>19</v>
      </c>
      <c r="D38" s="34">
        <v>11009</v>
      </c>
      <c r="E38" s="34">
        <v>333</v>
      </c>
      <c r="F38" s="34">
        <v>333</v>
      </c>
      <c r="G38" s="34" t="e">
        <v>#VALUE!</v>
      </c>
      <c r="H38" s="34">
        <v>11912820</v>
      </c>
      <c r="I38" s="34">
        <v>2240</v>
      </c>
      <c r="J38" s="34">
        <v>3108</v>
      </c>
      <c r="K38" s="34">
        <v>5348</v>
      </c>
      <c r="L38" s="34">
        <v>2198</v>
      </c>
      <c r="M38" s="34">
        <v>3076</v>
      </c>
      <c r="N38" s="34">
        <v>5274</v>
      </c>
      <c r="O38" s="34">
        <v>38</v>
      </c>
      <c r="P38" s="34">
        <v>31</v>
      </c>
      <c r="Q38" s="34">
        <v>69</v>
      </c>
      <c r="R38" s="34">
        <v>4</v>
      </c>
      <c r="S38" s="34">
        <v>1</v>
      </c>
      <c r="T38" s="35">
        <v>5</v>
      </c>
    </row>
    <row r="39" spans="3:20" s="32" customFormat="1" ht="28.5" customHeight="1">
      <c r="C39" s="33" t="s">
        <v>20</v>
      </c>
      <c r="D39" s="34">
        <v>8969</v>
      </c>
      <c r="E39" s="34">
        <v>277</v>
      </c>
      <c r="F39" s="34">
        <v>277</v>
      </c>
      <c r="G39" s="34">
        <v>11093806</v>
      </c>
      <c r="H39" s="34">
        <v>10825840</v>
      </c>
      <c r="I39" s="34">
        <v>1120</v>
      </c>
      <c r="J39" s="34">
        <v>3114</v>
      </c>
      <c r="K39" s="34">
        <v>4234</v>
      </c>
      <c r="L39" s="34">
        <v>1097</v>
      </c>
      <c r="M39" s="34">
        <v>3075</v>
      </c>
      <c r="N39" s="34">
        <v>4172</v>
      </c>
      <c r="O39" s="34">
        <v>18</v>
      </c>
      <c r="P39" s="34">
        <v>25</v>
      </c>
      <c r="Q39" s="34">
        <v>43</v>
      </c>
      <c r="R39" s="34">
        <v>5</v>
      </c>
      <c r="S39" s="34">
        <v>14</v>
      </c>
      <c r="T39" s="35">
        <v>19</v>
      </c>
    </row>
    <row r="40" spans="3:20" s="32" customFormat="1" ht="28.5" customHeight="1">
      <c r="C40" s="33"/>
      <c r="D40" s="34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7"/>
    </row>
    <row r="41" spans="3:20" s="41" customFormat="1" ht="28.5" customHeight="1">
      <c r="C41" s="38" t="s">
        <v>24</v>
      </c>
      <c r="D41" s="39">
        <f>SUM(D42:D46)</f>
        <v>156528.5</v>
      </c>
      <c r="E41" s="39">
        <f t="shared" ref="E41:T41" si="3">SUM(E42:E46)</f>
        <v>528</v>
      </c>
      <c r="F41" s="39">
        <f t="shared" si="3"/>
        <v>514</v>
      </c>
      <c r="G41" s="39" t="e">
        <f t="shared" si="3"/>
        <v>#VALUE!</v>
      </c>
      <c r="H41" s="39" t="e">
        <f t="shared" si="3"/>
        <v>#VALUE!</v>
      </c>
      <c r="I41" s="39">
        <f t="shared" si="3"/>
        <v>5449</v>
      </c>
      <c r="J41" s="39">
        <f t="shared" si="3"/>
        <v>4703</v>
      </c>
      <c r="K41" s="39">
        <f t="shared" si="3"/>
        <v>10152</v>
      </c>
      <c r="L41" s="39">
        <f t="shared" si="3"/>
        <v>4421</v>
      </c>
      <c r="M41" s="39">
        <f t="shared" si="3"/>
        <v>3876</v>
      </c>
      <c r="N41" s="39">
        <f t="shared" si="3"/>
        <v>8297</v>
      </c>
      <c r="O41" s="39">
        <f t="shared" si="3"/>
        <v>563</v>
      </c>
      <c r="P41" s="39">
        <f t="shared" si="3"/>
        <v>645</v>
      </c>
      <c r="Q41" s="39">
        <f t="shared" si="3"/>
        <v>1208</v>
      </c>
      <c r="R41" s="39">
        <f t="shared" si="3"/>
        <v>304</v>
      </c>
      <c r="S41" s="39">
        <f t="shared" si="3"/>
        <v>125</v>
      </c>
      <c r="T41" s="39">
        <f t="shared" si="3"/>
        <v>429</v>
      </c>
    </row>
    <row r="42" spans="3:20" s="32" customFormat="1" ht="28.5" customHeight="1">
      <c r="C42" s="33" t="s">
        <v>16</v>
      </c>
      <c r="D42" s="44">
        <v>89583.5</v>
      </c>
      <c r="E42" s="44">
        <v>304</v>
      </c>
      <c r="F42" s="44">
        <v>297</v>
      </c>
      <c r="G42" s="44" t="e">
        <v>#VALUE!</v>
      </c>
      <c r="H42" s="44" t="e">
        <v>#VALUE!</v>
      </c>
      <c r="I42" s="44">
        <v>2762</v>
      </c>
      <c r="J42" s="44">
        <v>3407</v>
      </c>
      <c r="K42" s="44">
        <v>6169</v>
      </c>
      <c r="L42" s="44">
        <v>2100</v>
      </c>
      <c r="M42" s="44">
        <v>2777</v>
      </c>
      <c r="N42" s="44">
        <v>4877</v>
      </c>
      <c r="O42" s="44">
        <v>322</v>
      </c>
      <c r="P42" s="44">
        <v>506</v>
      </c>
      <c r="Q42" s="44">
        <v>828</v>
      </c>
      <c r="R42" s="44">
        <v>244</v>
      </c>
      <c r="S42" s="44">
        <v>106</v>
      </c>
      <c r="T42" s="44">
        <v>350</v>
      </c>
    </row>
    <row r="43" spans="3:20" s="32" customFormat="1" ht="28.5" customHeight="1">
      <c r="C43" s="33" t="s">
        <v>17</v>
      </c>
      <c r="D43" s="44">
        <v>29547</v>
      </c>
      <c r="E43" s="44">
        <v>95</v>
      </c>
      <c r="F43" s="44">
        <v>90</v>
      </c>
      <c r="G43" s="44" t="e">
        <v>#VALUE!</v>
      </c>
      <c r="H43" s="44" t="e">
        <v>#VALUE!</v>
      </c>
      <c r="I43" s="44">
        <v>1040</v>
      </c>
      <c r="J43" s="44">
        <v>586</v>
      </c>
      <c r="K43" s="44">
        <v>1626</v>
      </c>
      <c r="L43" s="44">
        <v>916</v>
      </c>
      <c r="M43" s="44">
        <v>495</v>
      </c>
      <c r="N43" s="44">
        <v>1411</v>
      </c>
      <c r="O43" s="44">
        <v>68</v>
      </c>
      <c r="P43" s="44">
        <v>45</v>
      </c>
      <c r="Q43" s="44">
        <v>113</v>
      </c>
      <c r="R43" s="44">
        <v>30</v>
      </c>
      <c r="S43" s="44">
        <v>7</v>
      </c>
      <c r="T43" s="44">
        <v>37</v>
      </c>
    </row>
    <row r="44" spans="3:20" s="32" customFormat="1" ht="28.5" customHeight="1">
      <c r="C44" s="33" t="s">
        <v>18</v>
      </c>
      <c r="D44" s="44">
        <v>26752</v>
      </c>
      <c r="E44" s="44">
        <v>78</v>
      </c>
      <c r="F44" s="44">
        <v>78</v>
      </c>
      <c r="G44" s="44">
        <v>2297771</v>
      </c>
      <c r="H44" s="44">
        <v>2032093</v>
      </c>
      <c r="I44" s="44">
        <v>1032</v>
      </c>
      <c r="J44" s="44">
        <v>383</v>
      </c>
      <c r="K44" s="44">
        <v>1415</v>
      </c>
      <c r="L44" s="44">
        <v>917</v>
      </c>
      <c r="M44" s="44">
        <v>313</v>
      </c>
      <c r="N44" s="44">
        <v>1230</v>
      </c>
      <c r="O44" s="44">
        <v>109</v>
      </c>
      <c r="P44" s="44">
        <v>58</v>
      </c>
      <c r="Q44" s="44">
        <v>167</v>
      </c>
      <c r="R44" s="44">
        <v>6</v>
      </c>
      <c r="S44" s="44">
        <v>12</v>
      </c>
      <c r="T44" s="45">
        <v>18</v>
      </c>
    </row>
    <row r="45" spans="3:20" s="32" customFormat="1" ht="28.5" customHeight="1">
      <c r="C45" s="33" t="s">
        <v>19</v>
      </c>
      <c r="D45" s="44">
        <v>7752</v>
      </c>
      <c r="E45" s="44">
        <v>41</v>
      </c>
      <c r="F45" s="44">
        <v>41</v>
      </c>
      <c r="G45" s="44">
        <v>1441516</v>
      </c>
      <c r="H45" s="44">
        <v>1534256</v>
      </c>
      <c r="I45" s="44">
        <v>523</v>
      </c>
      <c r="J45" s="44">
        <v>240</v>
      </c>
      <c r="K45" s="44">
        <v>763</v>
      </c>
      <c r="L45" s="44">
        <v>442</v>
      </c>
      <c r="M45" s="44">
        <v>204</v>
      </c>
      <c r="N45" s="44">
        <v>646</v>
      </c>
      <c r="O45" s="44">
        <v>57</v>
      </c>
      <c r="P45" s="44">
        <v>36</v>
      </c>
      <c r="Q45" s="44">
        <v>93</v>
      </c>
      <c r="R45" s="44">
        <v>24</v>
      </c>
      <c r="S45" s="44">
        <v>0</v>
      </c>
      <c r="T45" s="45">
        <v>24</v>
      </c>
    </row>
    <row r="46" spans="3:20" s="32" customFormat="1" ht="28.5" customHeight="1">
      <c r="C46" s="33" t="s">
        <v>20</v>
      </c>
      <c r="D46" s="44">
        <v>2894</v>
      </c>
      <c r="E46" s="44">
        <v>10</v>
      </c>
      <c r="F46" s="44">
        <v>8</v>
      </c>
      <c r="G46" s="44">
        <v>180314</v>
      </c>
      <c r="H46" s="44">
        <v>182404</v>
      </c>
      <c r="I46" s="44">
        <v>92</v>
      </c>
      <c r="J46" s="44">
        <v>87</v>
      </c>
      <c r="K46" s="44">
        <v>179</v>
      </c>
      <c r="L46" s="44">
        <v>46</v>
      </c>
      <c r="M46" s="44">
        <v>87</v>
      </c>
      <c r="N46" s="44">
        <v>133</v>
      </c>
      <c r="O46" s="44">
        <v>7</v>
      </c>
      <c r="P46" s="44">
        <v>0</v>
      </c>
      <c r="Q46" s="44">
        <v>7</v>
      </c>
      <c r="R46" s="44">
        <v>0</v>
      </c>
      <c r="S46" s="44">
        <v>0</v>
      </c>
      <c r="T46" s="45">
        <v>0</v>
      </c>
    </row>
    <row r="47" spans="3:20" s="32" customFormat="1" ht="28.5" customHeight="1">
      <c r="C47" s="33"/>
      <c r="D47" s="44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7"/>
    </row>
    <row r="48" spans="3:20" s="41" customFormat="1" ht="28.5" customHeight="1">
      <c r="C48" s="38" t="s">
        <v>25</v>
      </c>
      <c r="D48" s="39">
        <v>4576</v>
      </c>
      <c r="E48" s="39">
        <v>223</v>
      </c>
      <c r="F48" s="39">
        <v>223</v>
      </c>
      <c r="G48" s="39">
        <v>2481096</v>
      </c>
      <c r="H48" s="39">
        <v>2391508</v>
      </c>
      <c r="I48" s="39">
        <v>1247</v>
      </c>
      <c r="J48" s="39">
        <v>761</v>
      </c>
      <c r="K48" s="39">
        <v>2008</v>
      </c>
      <c r="L48" s="39">
        <v>1241</v>
      </c>
      <c r="M48" s="39">
        <v>758</v>
      </c>
      <c r="N48" s="39">
        <v>1999</v>
      </c>
      <c r="O48" s="39">
        <v>6</v>
      </c>
      <c r="P48" s="39">
        <v>3</v>
      </c>
      <c r="Q48" s="39">
        <v>9</v>
      </c>
      <c r="R48" s="39">
        <v>0</v>
      </c>
      <c r="S48" s="39">
        <v>0</v>
      </c>
      <c r="T48" s="40">
        <v>0</v>
      </c>
    </row>
    <row r="49" spans="3:20" s="32" customFormat="1" ht="28.5" customHeight="1">
      <c r="C49" s="33" t="s">
        <v>16</v>
      </c>
      <c r="D49" s="34">
        <v>1646</v>
      </c>
      <c r="E49" s="34">
        <v>73</v>
      </c>
      <c r="F49" s="34">
        <v>73</v>
      </c>
      <c r="G49" s="34">
        <v>946713</v>
      </c>
      <c r="H49" s="34">
        <v>901948</v>
      </c>
      <c r="I49" s="34">
        <v>492</v>
      </c>
      <c r="J49" s="34">
        <v>191</v>
      </c>
      <c r="K49" s="34">
        <v>683</v>
      </c>
      <c r="L49" s="34">
        <v>486</v>
      </c>
      <c r="M49" s="34">
        <v>188</v>
      </c>
      <c r="N49" s="34">
        <v>674</v>
      </c>
      <c r="O49" s="34">
        <v>6</v>
      </c>
      <c r="P49" s="34">
        <v>3</v>
      </c>
      <c r="Q49" s="34">
        <v>9</v>
      </c>
      <c r="R49" s="34">
        <v>0</v>
      </c>
      <c r="S49" s="34">
        <v>0</v>
      </c>
      <c r="T49" s="35">
        <v>0</v>
      </c>
    </row>
    <row r="50" spans="3:20" s="32" customFormat="1" ht="28.5" customHeight="1">
      <c r="C50" s="33" t="s">
        <v>17</v>
      </c>
      <c r="D50" s="44">
        <v>1369</v>
      </c>
      <c r="E50" s="44">
        <v>73</v>
      </c>
      <c r="F50" s="44">
        <v>73</v>
      </c>
      <c r="G50" s="44">
        <v>180775</v>
      </c>
      <c r="H50" s="44">
        <v>135614</v>
      </c>
      <c r="I50" s="44">
        <v>255</v>
      </c>
      <c r="J50" s="44">
        <v>375</v>
      </c>
      <c r="K50" s="44">
        <v>630</v>
      </c>
      <c r="L50" s="44">
        <v>255</v>
      </c>
      <c r="M50" s="44">
        <v>375</v>
      </c>
      <c r="N50" s="44">
        <v>630</v>
      </c>
      <c r="O50" s="44">
        <v>0</v>
      </c>
      <c r="P50" s="44">
        <v>0</v>
      </c>
      <c r="Q50" s="44">
        <v>0</v>
      </c>
      <c r="R50" s="44">
        <v>0</v>
      </c>
      <c r="S50" s="44">
        <v>0</v>
      </c>
      <c r="T50" s="45">
        <v>0</v>
      </c>
    </row>
    <row r="51" spans="3:20" s="32" customFormat="1" ht="28.5" customHeight="1">
      <c r="C51" s="33" t="s">
        <v>18</v>
      </c>
      <c r="D51" s="44">
        <v>700</v>
      </c>
      <c r="E51" s="44">
        <v>28</v>
      </c>
      <c r="F51" s="44">
        <v>28</v>
      </c>
      <c r="G51" s="44">
        <v>767105</v>
      </c>
      <c r="H51" s="44">
        <v>767397</v>
      </c>
      <c r="I51" s="44">
        <v>180</v>
      </c>
      <c r="J51" s="44">
        <v>53</v>
      </c>
      <c r="K51" s="44">
        <v>233</v>
      </c>
      <c r="L51" s="44">
        <v>180</v>
      </c>
      <c r="M51" s="44">
        <v>53</v>
      </c>
      <c r="N51" s="44">
        <v>233</v>
      </c>
      <c r="O51" s="44">
        <v>0</v>
      </c>
      <c r="P51" s="44">
        <v>0</v>
      </c>
      <c r="Q51" s="44">
        <v>0</v>
      </c>
      <c r="R51" s="44">
        <v>0</v>
      </c>
      <c r="S51" s="44">
        <v>0</v>
      </c>
      <c r="T51" s="45">
        <v>0</v>
      </c>
    </row>
    <row r="52" spans="3:20" s="32" customFormat="1" ht="28.5" customHeight="1">
      <c r="C52" s="33" t="s">
        <v>19</v>
      </c>
      <c r="D52" s="44">
        <v>829</v>
      </c>
      <c r="E52" s="44">
        <v>46</v>
      </c>
      <c r="F52" s="44">
        <v>46</v>
      </c>
      <c r="G52" s="44">
        <v>451292</v>
      </c>
      <c r="H52" s="44">
        <v>451335</v>
      </c>
      <c r="I52" s="44">
        <v>302</v>
      </c>
      <c r="J52" s="44">
        <v>135</v>
      </c>
      <c r="K52" s="44">
        <v>437</v>
      </c>
      <c r="L52" s="44">
        <v>302</v>
      </c>
      <c r="M52" s="44">
        <v>135</v>
      </c>
      <c r="N52" s="44">
        <v>437</v>
      </c>
      <c r="O52" s="44">
        <v>0</v>
      </c>
      <c r="P52" s="44">
        <v>0</v>
      </c>
      <c r="Q52" s="44">
        <v>0</v>
      </c>
      <c r="R52" s="44">
        <v>0</v>
      </c>
      <c r="S52" s="44">
        <v>0</v>
      </c>
      <c r="T52" s="45">
        <v>0</v>
      </c>
    </row>
    <row r="53" spans="3:20" s="32" customFormat="1" ht="28.5" customHeight="1">
      <c r="C53" s="33" t="s">
        <v>20</v>
      </c>
      <c r="D53" s="44">
        <v>32</v>
      </c>
      <c r="E53" s="44">
        <v>3</v>
      </c>
      <c r="F53" s="44">
        <v>3</v>
      </c>
      <c r="G53" s="44">
        <v>135211</v>
      </c>
      <c r="H53" s="44">
        <v>135214</v>
      </c>
      <c r="I53" s="44">
        <v>18</v>
      </c>
      <c r="J53" s="44">
        <v>7</v>
      </c>
      <c r="K53" s="44">
        <v>25</v>
      </c>
      <c r="L53" s="44">
        <v>18</v>
      </c>
      <c r="M53" s="44">
        <v>7</v>
      </c>
      <c r="N53" s="44">
        <v>25</v>
      </c>
      <c r="O53" s="44">
        <v>0</v>
      </c>
      <c r="P53" s="44">
        <v>0</v>
      </c>
      <c r="Q53" s="44">
        <v>0</v>
      </c>
      <c r="R53" s="44">
        <v>0</v>
      </c>
      <c r="S53" s="44">
        <v>0</v>
      </c>
      <c r="T53" s="45">
        <v>0</v>
      </c>
    </row>
    <row r="54" spans="3:20" s="32" customFormat="1" ht="28.5" customHeight="1">
      <c r="C54" s="33"/>
      <c r="D54" s="44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7"/>
    </row>
    <row r="55" spans="3:20" s="41" customFormat="1" ht="28.5" customHeight="1">
      <c r="C55" s="38" t="s">
        <v>26</v>
      </c>
      <c r="D55" s="39">
        <v>1333.5</v>
      </c>
      <c r="E55" s="39">
        <v>270</v>
      </c>
      <c r="F55" s="39">
        <v>270</v>
      </c>
      <c r="G55" s="39">
        <v>990817</v>
      </c>
      <c r="H55" s="39">
        <v>945905</v>
      </c>
      <c r="I55" s="39">
        <v>2262</v>
      </c>
      <c r="J55" s="39">
        <v>2070</v>
      </c>
      <c r="K55" s="39">
        <v>4332</v>
      </c>
      <c r="L55" s="39">
        <v>2262</v>
      </c>
      <c r="M55" s="39">
        <v>2070</v>
      </c>
      <c r="N55" s="39">
        <v>4332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40">
        <v>0</v>
      </c>
    </row>
    <row r="56" spans="3:20" s="32" customFormat="1" ht="28.5" customHeight="1">
      <c r="C56" s="33" t="s">
        <v>16</v>
      </c>
      <c r="D56" s="44">
        <v>119</v>
      </c>
      <c r="E56" s="44">
        <v>5</v>
      </c>
      <c r="F56" s="44">
        <v>5</v>
      </c>
      <c r="G56" s="44">
        <v>90213</v>
      </c>
      <c r="H56" s="44">
        <v>90219</v>
      </c>
      <c r="I56" s="44">
        <v>18</v>
      </c>
      <c r="J56" s="44">
        <v>18</v>
      </c>
      <c r="K56" s="44">
        <v>36</v>
      </c>
      <c r="L56" s="44">
        <v>18</v>
      </c>
      <c r="M56" s="44">
        <v>18</v>
      </c>
      <c r="N56" s="44">
        <v>36</v>
      </c>
      <c r="O56" s="44">
        <v>0</v>
      </c>
      <c r="P56" s="44">
        <v>0</v>
      </c>
      <c r="Q56" s="44">
        <v>0</v>
      </c>
      <c r="R56" s="44">
        <v>0</v>
      </c>
      <c r="S56" s="44">
        <v>0</v>
      </c>
      <c r="T56" s="45">
        <v>0</v>
      </c>
    </row>
    <row r="57" spans="3:20" s="32" customFormat="1" ht="28.5" customHeight="1">
      <c r="C57" s="33" t="s">
        <v>17</v>
      </c>
      <c r="D57" s="44">
        <v>798</v>
      </c>
      <c r="E57" s="44">
        <v>232</v>
      </c>
      <c r="F57" s="44">
        <v>232</v>
      </c>
      <c r="G57" s="44">
        <v>0</v>
      </c>
      <c r="H57" s="44">
        <v>0</v>
      </c>
      <c r="I57" s="44">
        <v>1913</v>
      </c>
      <c r="J57" s="44">
        <v>1826</v>
      </c>
      <c r="K57" s="44">
        <v>3739</v>
      </c>
      <c r="L57" s="44">
        <v>1913</v>
      </c>
      <c r="M57" s="44">
        <v>1826</v>
      </c>
      <c r="N57" s="44">
        <v>3739</v>
      </c>
      <c r="O57" s="44">
        <v>0</v>
      </c>
      <c r="P57" s="44">
        <v>0</v>
      </c>
      <c r="Q57" s="44">
        <v>0</v>
      </c>
      <c r="R57" s="44">
        <v>0</v>
      </c>
      <c r="S57" s="44">
        <v>0</v>
      </c>
      <c r="T57" s="45">
        <v>0</v>
      </c>
    </row>
    <row r="58" spans="3:20" s="32" customFormat="1" ht="28.5" customHeight="1">
      <c r="C58" s="33" t="s">
        <v>18</v>
      </c>
      <c r="D58" s="44">
        <v>71.5</v>
      </c>
      <c r="E58" s="44">
        <v>13</v>
      </c>
      <c r="F58" s="44">
        <v>13</v>
      </c>
      <c r="G58" s="44">
        <v>225467</v>
      </c>
      <c r="H58" s="44">
        <v>225476</v>
      </c>
      <c r="I58" s="44">
        <v>289</v>
      </c>
      <c r="J58" s="44">
        <v>160</v>
      </c>
      <c r="K58" s="44">
        <v>449</v>
      </c>
      <c r="L58" s="44">
        <v>289</v>
      </c>
      <c r="M58" s="44">
        <v>160</v>
      </c>
      <c r="N58" s="44">
        <v>449</v>
      </c>
      <c r="O58" s="44">
        <v>0</v>
      </c>
      <c r="P58" s="44">
        <v>0</v>
      </c>
      <c r="Q58" s="44">
        <v>0</v>
      </c>
      <c r="R58" s="44">
        <v>0</v>
      </c>
      <c r="S58" s="44">
        <v>0</v>
      </c>
      <c r="T58" s="45">
        <v>0</v>
      </c>
    </row>
    <row r="59" spans="3:20" s="32" customFormat="1" ht="28.5" customHeight="1">
      <c r="C59" s="33" t="s">
        <v>19</v>
      </c>
      <c r="D59" s="44">
        <v>345</v>
      </c>
      <c r="E59" s="44">
        <v>20</v>
      </c>
      <c r="F59" s="44">
        <v>20</v>
      </c>
      <c r="G59" s="44">
        <v>675137</v>
      </c>
      <c r="H59" s="44">
        <v>630210</v>
      </c>
      <c r="I59" s="44">
        <v>42</v>
      </c>
      <c r="J59" s="44">
        <v>66</v>
      </c>
      <c r="K59" s="44">
        <v>108</v>
      </c>
      <c r="L59" s="44">
        <v>42</v>
      </c>
      <c r="M59" s="44">
        <v>66</v>
      </c>
      <c r="N59" s="44">
        <v>108</v>
      </c>
      <c r="O59" s="44">
        <v>0</v>
      </c>
      <c r="P59" s="44">
        <v>0</v>
      </c>
      <c r="Q59" s="44">
        <v>0</v>
      </c>
      <c r="R59" s="44">
        <v>0</v>
      </c>
      <c r="S59" s="44">
        <v>0</v>
      </c>
      <c r="T59" s="45">
        <v>0</v>
      </c>
    </row>
    <row r="60" spans="3:20" s="32" customFormat="1" ht="28.5" hidden="1" customHeight="1">
      <c r="C60" s="33" t="s">
        <v>20</v>
      </c>
      <c r="D60" s="44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7"/>
    </row>
    <row r="61" spans="3:20" s="32" customFormat="1" ht="28.5" customHeight="1">
      <c r="C61" s="33"/>
      <c r="D61" s="44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7"/>
    </row>
    <row r="62" spans="3:20" s="41" customFormat="1" ht="28.5" customHeight="1">
      <c r="C62" s="38" t="s">
        <v>27</v>
      </c>
      <c r="D62" s="39">
        <v>11161</v>
      </c>
      <c r="E62" s="39">
        <v>27</v>
      </c>
      <c r="F62" s="39">
        <v>21</v>
      </c>
      <c r="G62" s="39">
        <v>0</v>
      </c>
      <c r="H62" s="39">
        <v>0</v>
      </c>
      <c r="I62" s="39">
        <v>231</v>
      </c>
      <c r="J62" s="39">
        <v>134</v>
      </c>
      <c r="K62" s="39">
        <v>365</v>
      </c>
      <c r="L62" s="39">
        <v>158</v>
      </c>
      <c r="M62" s="39">
        <v>96</v>
      </c>
      <c r="N62" s="39">
        <v>254</v>
      </c>
      <c r="O62" s="39">
        <v>11</v>
      </c>
      <c r="P62" s="39">
        <v>16</v>
      </c>
      <c r="Q62" s="39">
        <v>27</v>
      </c>
      <c r="R62" s="39">
        <v>0</v>
      </c>
      <c r="S62" s="39">
        <v>0</v>
      </c>
      <c r="T62" s="40">
        <v>0</v>
      </c>
    </row>
    <row r="63" spans="3:20" s="41" customFormat="1" ht="28.5" customHeight="1">
      <c r="C63" s="33" t="s">
        <v>16</v>
      </c>
      <c r="D63" s="34">
        <v>3826</v>
      </c>
      <c r="E63" s="34">
        <v>12</v>
      </c>
      <c r="F63" s="34">
        <v>9</v>
      </c>
      <c r="G63" s="34">
        <v>0</v>
      </c>
      <c r="H63" s="34">
        <v>0</v>
      </c>
      <c r="I63" s="34">
        <v>90</v>
      </c>
      <c r="J63" s="34">
        <v>43</v>
      </c>
      <c r="K63" s="34">
        <v>133</v>
      </c>
      <c r="L63" s="34">
        <v>59</v>
      </c>
      <c r="M63" s="34">
        <v>28</v>
      </c>
      <c r="N63" s="34">
        <v>87</v>
      </c>
      <c r="O63" s="34">
        <v>2</v>
      </c>
      <c r="P63" s="34">
        <v>4</v>
      </c>
      <c r="Q63" s="34">
        <v>6</v>
      </c>
      <c r="R63" s="34">
        <v>0</v>
      </c>
      <c r="S63" s="34">
        <v>0</v>
      </c>
      <c r="T63" s="35">
        <v>0</v>
      </c>
    </row>
    <row r="64" spans="3:20" s="41" customFormat="1" ht="28.5" customHeight="1">
      <c r="C64" s="33" t="s">
        <v>17</v>
      </c>
      <c r="D64" s="34">
        <v>3037</v>
      </c>
      <c r="E64" s="34">
        <v>6</v>
      </c>
      <c r="F64" s="34">
        <v>3</v>
      </c>
      <c r="G64" s="34">
        <v>0</v>
      </c>
      <c r="H64" s="34">
        <v>0</v>
      </c>
      <c r="I64" s="34">
        <v>45</v>
      </c>
      <c r="J64" s="34">
        <v>22</v>
      </c>
      <c r="K64" s="34">
        <v>67</v>
      </c>
      <c r="L64" s="34">
        <v>12</v>
      </c>
      <c r="M64" s="34">
        <v>7</v>
      </c>
      <c r="N64" s="34">
        <v>19</v>
      </c>
      <c r="O64" s="34">
        <v>0</v>
      </c>
      <c r="P64" s="34">
        <v>4</v>
      </c>
      <c r="Q64" s="34">
        <v>4</v>
      </c>
      <c r="R64" s="34">
        <v>0</v>
      </c>
      <c r="S64" s="34">
        <v>0</v>
      </c>
      <c r="T64" s="35">
        <v>0</v>
      </c>
    </row>
    <row r="65" spans="3:20" s="41" customFormat="1" ht="28.5" hidden="1" customHeight="1">
      <c r="C65" s="33" t="s">
        <v>18</v>
      </c>
      <c r="D65" s="34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7"/>
    </row>
    <row r="66" spans="3:20" s="41" customFormat="1" ht="28.5" customHeight="1">
      <c r="C66" s="33" t="s">
        <v>19</v>
      </c>
      <c r="D66" s="34">
        <v>914</v>
      </c>
      <c r="E66" s="34">
        <v>3</v>
      </c>
      <c r="F66" s="34">
        <v>3</v>
      </c>
      <c r="G66" s="34">
        <v>0</v>
      </c>
      <c r="H66" s="34">
        <v>0</v>
      </c>
      <c r="I66" s="34">
        <v>34</v>
      </c>
      <c r="J66" s="34">
        <v>22</v>
      </c>
      <c r="K66" s="34">
        <v>56</v>
      </c>
      <c r="L66" s="34">
        <v>34</v>
      </c>
      <c r="M66" s="34">
        <v>22</v>
      </c>
      <c r="N66" s="34">
        <v>56</v>
      </c>
      <c r="O66" s="34">
        <v>0</v>
      </c>
      <c r="P66" s="34">
        <v>0</v>
      </c>
      <c r="Q66" s="34">
        <v>0</v>
      </c>
      <c r="R66" s="34">
        <v>0</v>
      </c>
      <c r="S66" s="34">
        <v>0</v>
      </c>
      <c r="T66" s="35">
        <v>0</v>
      </c>
    </row>
    <row r="67" spans="3:20" s="41" customFormat="1" ht="28.5" customHeight="1">
      <c r="C67" s="33" t="s">
        <v>20</v>
      </c>
      <c r="D67" s="44">
        <v>3384</v>
      </c>
      <c r="E67" s="44">
        <v>6</v>
      </c>
      <c r="F67" s="44">
        <v>6</v>
      </c>
      <c r="G67" s="44">
        <v>0</v>
      </c>
      <c r="H67" s="44">
        <v>0</v>
      </c>
      <c r="I67" s="44">
        <v>62</v>
      </c>
      <c r="J67" s="44">
        <v>47</v>
      </c>
      <c r="K67" s="44">
        <v>109</v>
      </c>
      <c r="L67" s="44">
        <v>53</v>
      </c>
      <c r="M67" s="44">
        <v>39</v>
      </c>
      <c r="N67" s="44">
        <v>92</v>
      </c>
      <c r="O67" s="44">
        <v>9</v>
      </c>
      <c r="P67" s="44">
        <v>8</v>
      </c>
      <c r="Q67" s="44">
        <v>17</v>
      </c>
      <c r="R67" s="44">
        <v>0</v>
      </c>
      <c r="S67" s="44">
        <v>0</v>
      </c>
      <c r="T67" s="45">
        <v>0</v>
      </c>
    </row>
    <row r="68" spans="3:20" s="41" customFormat="1" ht="28.5" customHeight="1">
      <c r="C68" s="33"/>
      <c r="D68" s="44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7"/>
    </row>
    <row r="69" spans="3:20" s="41" customFormat="1" ht="28.5" customHeight="1">
      <c r="C69" s="38" t="s">
        <v>28</v>
      </c>
      <c r="D69" s="39">
        <v>9423</v>
      </c>
      <c r="E69" s="39">
        <v>617</v>
      </c>
      <c r="F69" s="39">
        <v>617</v>
      </c>
      <c r="G69" s="39">
        <v>857963</v>
      </c>
      <c r="H69" s="39">
        <v>858098</v>
      </c>
      <c r="I69" s="39">
        <v>4337</v>
      </c>
      <c r="J69" s="39">
        <v>8346</v>
      </c>
      <c r="K69" s="39">
        <v>12683</v>
      </c>
      <c r="L69" s="39">
        <v>4153</v>
      </c>
      <c r="M69" s="39">
        <v>7998</v>
      </c>
      <c r="N69" s="39">
        <v>12151</v>
      </c>
      <c r="O69" s="39">
        <v>49</v>
      </c>
      <c r="P69" s="39">
        <v>107</v>
      </c>
      <c r="Q69" s="39">
        <v>156</v>
      </c>
      <c r="R69" s="39">
        <v>130</v>
      </c>
      <c r="S69" s="39">
        <v>246</v>
      </c>
      <c r="T69" s="40">
        <v>376</v>
      </c>
    </row>
    <row r="70" spans="3:20" s="41" customFormat="1" ht="28.5" customHeight="1">
      <c r="C70" s="33" t="s">
        <v>16</v>
      </c>
      <c r="D70" s="34">
        <v>9303</v>
      </c>
      <c r="E70" s="34">
        <v>611</v>
      </c>
      <c r="F70" s="34">
        <v>611</v>
      </c>
      <c r="G70" s="34">
        <v>586704</v>
      </c>
      <c r="H70" s="34">
        <v>586813</v>
      </c>
      <c r="I70" s="34">
        <v>4306</v>
      </c>
      <c r="J70" s="34">
        <v>8284</v>
      </c>
      <c r="K70" s="34">
        <v>12590</v>
      </c>
      <c r="L70" s="34">
        <v>4122</v>
      </c>
      <c r="M70" s="34">
        <v>7936</v>
      </c>
      <c r="N70" s="34">
        <v>12058</v>
      </c>
      <c r="O70" s="34">
        <v>49</v>
      </c>
      <c r="P70" s="34">
        <v>107</v>
      </c>
      <c r="Q70" s="34">
        <v>156</v>
      </c>
      <c r="R70" s="34">
        <v>130</v>
      </c>
      <c r="S70" s="34">
        <v>246</v>
      </c>
      <c r="T70" s="35">
        <v>376</v>
      </c>
    </row>
    <row r="71" spans="3:20" s="41" customFormat="1" ht="28.5" hidden="1" customHeight="1">
      <c r="C71" s="33" t="s">
        <v>17</v>
      </c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5"/>
    </row>
    <row r="72" spans="3:20" s="41" customFormat="1" ht="28.5" hidden="1" customHeight="1">
      <c r="C72" s="33" t="s">
        <v>18</v>
      </c>
      <c r="D72" s="34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7"/>
    </row>
    <row r="73" spans="3:20" s="41" customFormat="1" ht="28.5" customHeight="1">
      <c r="C73" s="33" t="s">
        <v>19</v>
      </c>
      <c r="D73" s="34">
        <v>120</v>
      </c>
      <c r="E73" s="34">
        <v>6</v>
      </c>
      <c r="F73" s="34">
        <v>6</v>
      </c>
      <c r="G73" s="34">
        <v>271259</v>
      </c>
      <c r="H73" s="34">
        <v>271285</v>
      </c>
      <c r="I73" s="34">
        <v>31</v>
      </c>
      <c r="J73" s="34">
        <v>62</v>
      </c>
      <c r="K73" s="34">
        <v>93</v>
      </c>
      <c r="L73" s="34">
        <v>31</v>
      </c>
      <c r="M73" s="34">
        <v>62</v>
      </c>
      <c r="N73" s="34">
        <v>93</v>
      </c>
      <c r="O73" s="34">
        <v>0</v>
      </c>
      <c r="P73" s="34">
        <v>0</v>
      </c>
      <c r="Q73" s="34">
        <v>0</v>
      </c>
      <c r="R73" s="34">
        <v>0</v>
      </c>
      <c r="S73" s="34">
        <v>0</v>
      </c>
      <c r="T73" s="35">
        <v>0</v>
      </c>
    </row>
    <row r="74" spans="3:20" s="41" customFormat="1" ht="28.5" hidden="1" customHeight="1">
      <c r="C74" s="33" t="s">
        <v>20</v>
      </c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>
        <v>0</v>
      </c>
      <c r="Q74" s="44">
        <v>0</v>
      </c>
      <c r="R74" s="44">
        <v>0</v>
      </c>
      <c r="S74" s="44">
        <v>0</v>
      </c>
      <c r="T74" s="45">
        <v>0</v>
      </c>
    </row>
    <row r="75" spans="3:20" s="41" customFormat="1" ht="28.5" customHeight="1">
      <c r="C75" s="33"/>
      <c r="D75" s="44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7"/>
    </row>
    <row r="76" spans="3:20" s="41" customFormat="1" ht="28.5" customHeight="1">
      <c r="C76" s="38" t="s">
        <v>29</v>
      </c>
      <c r="D76" s="39">
        <f>SUM(D77:D80)</f>
        <v>24642</v>
      </c>
      <c r="E76" s="39">
        <f t="shared" ref="E76:T76" si="4">SUM(E77:E80)</f>
        <v>3484</v>
      </c>
      <c r="F76" s="39">
        <f t="shared" si="4"/>
        <v>3484</v>
      </c>
      <c r="G76" s="39" t="e">
        <f t="shared" si="4"/>
        <v>#REF!</v>
      </c>
      <c r="H76" s="39" t="e">
        <f t="shared" si="4"/>
        <v>#REF!</v>
      </c>
      <c r="I76" s="39">
        <f t="shared" si="4"/>
        <v>41913</v>
      </c>
      <c r="J76" s="39">
        <f t="shared" si="4"/>
        <v>39559</v>
      </c>
      <c r="K76" s="39">
        <f t="shared" si="4"/>
        <v>81472</v>
      </c>
      <c r="L76" s="39">
        <f t="shared" si="4"/>
        <v>41730</v>
      </c>
      <c r="M76" s="39">
        <f t="shared" si="4"/>
        <v>39248</v>
      </c>
      <c r="N76" s="39">
        <f t="shared" si="4"/>
        <v>80978</v>
      </c>
      <c r="O76" s="39">
        <f t="shared" si="4"/>
        <v>149</v>
      </c>
      <c r="P76" s="39">
        <f t="shared" si="4"/>
        <v>266</v>
      </c>
      <c r="Q76" s="39">
        <f t="shared" si="4"/>
        <v>415</v>
      </c>
      <c r="R76" s="39">
        <f t="shared" si="4"/>
        <v>35</v>
      </c>
      <c r="S76" s="39">
        <f t="shared" si="4"/>
        <v>44</v>
      </c>
      <c r="T76" s="39">
        <f t="shared" si="4"/>
        <v>79</v>
      </c>
    </row>
    <row r="77" spans="3:20" s="41" customFormat="1" ht="28.5" customHeight="1">
      <c r="C77" s="33" t="s">
        <v>16</v>
      </c>
      <c r="D77" s="34">
        <v>5200</v>
      </c>
      <c r="E77" s="34">
        <v>666</v>
      </c>
      <c r="F77" s="34">
        <v>666</v>
      </c>
      <c r="G77" s="34">
        <v>19436362</v>
      </c>
      <c r="H77" s="34">
        <v>18942058</v>
      </c>
      <c r="I77" s="34">
        <v>10404</v>
      </c>
      <c r="J77" s="34">
        <v>17548</v>
      </c>
      <c r="K77" s="34">
        <v>27952</v>
      </c>
      <c r="L77" s="34">
        <v>10383</v>
      </c>
      <c r="M77" s="34">
        <v>17503</v>
      </c>
      <c r="N77" s="34">
        <v>27886</v>
      </c>
      <c r="O77" s="34">
        <v>15</v>
      </c>
      <c r="P77" s="34">
        <v>44</v>
      </c>
      <c r="Q77" s="34">
        <v>59</v>
      </c>
      <c r="R77" s="34">
        <v>6</v>
      </c>
      <c r="S77" s="34">
        <v>1</v>
      </c>
      <c r="T77" s="35">
        <v>7</v>
      </c>
    </row>
    <row r="78" spans="3:20" s="41" customFormat="1" ht="28.5" customHeight="1">
      <c r="C78" s="33" t="s">
        <v>17</v>
      </c>
      <c r="D78" s="34">
        <v>17784</v>
      </c>
      <c r="E78" s="34">
        <v>2645</v>
      </c>
      <c r="F78" s="34">
        <v>2645</v>
      </c>
      <c r="G78" s="34">
        <v>64658187</v>
      </c>
      <c r="H78" s="34">
        <v>64569592</v>
      </c>
      <c r="I78" s="34">
        <v>29800</v>
      </c>
      <c r="J78" s="34">
        <v>19301</v>
      </c>
      <c r="K78" s="34">
        <v>49101</v>
      </c>
      <c r="L78" s="34">
        <v>29727</v>
      </c>
      <c r="M78" s="34">
        <v>19231</v>
      </c>
      <c r="N78" s="34">
        <v>48958</v>
      </c>
      <c r="O78" s="34">
        <v>57</v>
      </c>
      <c r="P78" s="34">
        <v>55</v>
      </c>
      <c r="Q78" s="34">
        <v>112</v>
      </c>
      <c r="R78" s="34">
        <v>17</v>
      </c>
      <c r="S78" s="34">
        <v>14</v>
      </c>
      <c r="T78" s="34">
        <v>31</v>
      </c>
    </row>
    <row r="79" spans="3:20" s="41" customFormat="1" ht="28.5" customHeight="1">
      <c r="C79" s="33" t="s">
        <v>18</v>
      </c>
      <c r="D79" s="44">
        <v>1103</v>
      </c>
      <c r="E79" s="44">
        <v>123</v>
      </c>
      <c r="F79" s="44">
        <v>123</v>
      </c>
      <c r="G79" s="44" t="e">
        <v>#REF!</v>
      </c>
      <c r="H79" s="44" t="e">
        <v>#REF!</v>
      </c>
      <c r="I79" s="44">
        <v>1256</v>
      </c>
      <c r="J79" s="44">
        <v>2002</v>
      </c>
      <c r="K79" s="44">
        <v>3258</v>
      </c>
      <c r="L79" s="44">
        <v>1210</v>
      </c>
      <c r="M79" s="44">
        <v>1877</v>
      </c>
      <c r="N79" s="44">
        <v>3087</v>
      </c>
      <c r="O79" s="44">
        <v>34</v>
      </c>
      <c r="P79" s="44">
        <v>97</v>
      </c>
      <c r="Q79" s="44">
        <v>131</v>
      </c>
      <c r="R79" s="44">
        <v>12</v>
      </c>
      <c r="S79" s="44">
        <v>28</v>
      </c>
      <c r="T79" s="45">
        <v>40</v>
      </c>
    </row>
    <row r="80" spans="3:20" s="41" customFormat="1" ht="28.5" customHeight="1">
      <c r="C80" s="33" t="s">
        <v>19</v>
      </c>
      <c r="D80" s="44">
        <v>555</v>
      </c>
      <c r="E80" s="44">
        <v>50</v>
      </c>
      <c r="F80" s="44">
        <v>50</v>
      </c>
      <c r="G80" s="44">
        <v>2165647</v>
      </c>
      <c r="H80" s="44">
        <v>2165755</v>
      </c>
      <c r="I80" s="44">
        <v>453</v>
      </c>
      <c r="J80" s="44">
        <v>708</v>
      </c>
      <c r="K80" s="44">
        <v>1161</v>
      </c>
      <c r="L80" s="44">
        <v>410</v>
      </c>
      <c r="M80" s="44">
        <v>637</v>
      </c>
      <c r="N80" s="44">
        <v>1047</v>
      </c>
      <c r="O80" s="44">
        <v>43</v>
      </c>
      <c r="P80" s="44">
        <v>70</v>
      </c>
      <c r="Q80" s="44">
        <v>113</v>
      </c>
      <c r="R80" s="44">
        <v>0</v>
      </c>
      <c r="S80" s="44">
        <v>1</v>
      </c>
      <c r="T80" s="45">
        <v>1</v>
      </c>
    </row>
    <row r="81" spans="1:97" s="41" customFormat="1" ht="28.5" hidden="1" customHeight="1">
      <c r="C81" s="33" t="s">
        <v>20</v>
      </c>
      <c r="D81" s="44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7"/>
    </row>
    <row r="82" spans="1:97" s="41" customFormat="1" ht="28.5" customHeight="1">
      <c r="C82" s="33"/>
      <c r="D82" s="34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7"/>
    </row>
    <row r="83" spans="1:97" s="41" customFormat="1" ht="28.5" customHeight="1">
      <c r="C83" s="38" t="s">
        <v>30</v>
      </c>
      <c r="D83" s="39">
        <v>189</v>
      </c>
      <c r="E83" s="39">
        <v>1</v>
      </c>
      <c r="F83" s="39">
        <v>1</v>
      </c>
      <c r="G83" s="39">
        <v>45265</v>
      </c>
      <c r="H83" s="39">
        <v>44986</v>
      </c>
      <c r="I83" s="39">
        <v>14</v>
      </c>
      <c r="J83" s="39">
        <v>9</v>
      </c>
      <c r="K83" s="39">
        <v>23</v>
      </c>
      <c r="L83" s="39">
        <v>14</v>
      </c>
      <c r="M83" s="39">
        <v>7</v>
      </c>
      <c r="N83" s="39">
        <v>21</v>
      </c>
      <c r="O83" s="39">
        <v>0</v>
      </c>
      <c r="P83" s="39">
        <v>1</v>
      </c>
      <c r="Q83" s="39">
        <v>1</v>
      </c>
      <c r="R83" s="39">
        <v>0</v>
      </c>
      <c r="S83" s="39">
        <v>1</v>
      </c>
      <c r="T83" s="40">
        <v>1</v>
      </c>
    </row>
    <row r="84" spans="1:97" s="49" customFormat="1" ht="28.5" customHeight="1">
      <c r="A84" s="48"/>
      <c r="B84" s="48"/>
      <c r="C84" s="33" t="s">
        <v>16</v>
      </c>
      <c r="D84" s="44">
        <v>189</v>
      </c>
      <c r="E84" s="44">
        <v>1</v>
      </c>
      <c r="F84" s="44">
        <v>1</v>
      </c>
      <c r="G84" s="44">
        <v>0</v>
      </c>
      <c r="H84" s="44">
        <v>0</v>
      </c>
      <c r="I84" s="44">
        <v>14</v>
      </c>
      <c r="J84" s="44">
        <v>9</v>
      </c>
      <c r="K84" s="44">
        <v>23</v>
      </c>
      <c r="L84" s="44">
        <v>14</v>
      </c>
      <c r="M84" s="44">
        <v>7</v>
      </c>
      <c r="N84" s="44">
        <v>21</v>
      </c>
      <c r="O84" s="44">
        <v>0</v>
      </c>
      <c r="P84" s="44">
        <v>1</v>
      </c>
      <c r="Q84" s="44">
        <v>1</v>
      </c>
      <c r="R84" s="44">
        <v>0</v>
      </c>
      <c r="S84" s="44">
        <v>1</v>
      </c>
      <c r="T84" s="45">
        <v>1</v>
      </c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8"/>
      <c r="AL84" s="48"/>
      <c r="AM84" s="48"/>
      <c r="AN84" s="48"/>
      <c r="AO84" s="48"/>
      <c r="AP84" s="48"/>
      <c r="AQ84" s="48"/>
      <c r="AR84" s="48"/>
      <c r="AS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  <c r="BF84" s="48"/>
      <c r="BG84" s="48"/>
      <c r="BH84" s="48"/>
      <c r="BI84" s="48"/>
      <c r="BJ84" s="48"/>
      <c r="BK84" s="48"/>
      <c r="BL84" s="48"/>
      <c r="BM84" s="48"/>
      <c r="BN84" s="48"/>
      <c r="BO84" s="48"/>
      <c r="BP84" s="48"/>
      <c r="BQ84" s="48"/>
      <c r="BR84" s="48"/>
      <c r="BS84" s="48"/>
      <c r="BT84" s="48"/>
      <c r="BU84" s="48"/>
      <c r="BV84" s="48"/>
      <c r="BW84" s="48"/>
      <c r="BX84" s="48"/>
      <c r="BY84" s="48"/>
      <c r="BZ84" s="48"/>
      <c r="CA84" s="48"/>
      <c r="CB84" s="48"/>
      <c r="CC84" s="48"/>
      <c r="CD84" s="48"/>
      <c r="CE84" s="48"/>
      <c r="CF84" s="48"/>
      <c r="CG84" s="48"/>
      <c r="CH84" s="48"/>
      <c r="CI84" s="48"/>
      <c r="CJ84" s="48"/>
      <c r="CK84" s="48"/>
      <c r="CL84" s="48"/>
      <c r="CM84" s="48"/>
      <c r="CN84" s="48"/>
      <c r="CO84" s="48"/>
      <c r="CP84" s="48"/>
      <c r="CQ84" s="48"/>
      <c r="CR84" s="48"/>
      <c r="CS84" s="48"/>
    </row>
    <row r="85" spans="1:97" s="49" customFormat="1" ht="28.5" hidden="1" customHeight="1">
      <c r="A85" s="48"/>
      <c r="B85" s="48"/>
      <c r="C85" s="33" t="s">
        <v>17</v>
      </c>
      <c r="D85" s="44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7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48"/>
      <c r="AO85" s="48"/>
      <c r="AP85" s="48"/>
      <c r="AQ85" s="48"/>
      <c r="AR85" s="48"/>
      <c r="AS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  <c r="BF85" s="48"/>
      <c r="BG85" s="48"/>
      <c r="BH85" s="48"/>
      <c r="BI85" s="48"/>
      <c r="BJ85" s="48"/>
      <c r="BK85" s="48"/>
      <c r="BL85" s="48"/>
      <c r="BM85" s="48"/>
      <c r="BN85" s="48"/>
      <c r="BO85" s="48"/>
      <c r="BP85" s="48"/>
      <c r="BQ85" s="48"/>
      <c r="BR85" s="48"/>
      <c r="BS85" s="48"/>
      <c r="BT85" s="48"/>
      <c r="BU85" s="48"/>
      <c r="BV85" s="48"/>
      <c r="BW85" s="48"/>
      <c r="BX85" s="48"/>
      <c r="BY85" s="48"/>
      <c r="BZ85" s="48"/>
      <c r="CA85" s="48"/>
      <c r="CB85" s="48"/>
      <c r="CC85" s="48"/>
      <c r="CD85" s="48"/>
      <c r="CE85" s="48"/>
      <c r="CF85" s="48"/>
      <c r="CG85" s="48"/>
      <c r="CH85" s="48"/>
      <c r="CI85" s="48"/>
      <c r="CJ85" s="48"/>
      <c r="CK85" s="48"/>
      <c r="CL85" s="48"/>
      <c r="CM85" s="48"/>
      <c r="CN85" s="48"/>
      <c r="CO85" s="48"/>
      <c r="CP85" s="48"/>
      <c r="CQ85" s="48"/>
      <c r="CR85" s="48"/>
      <c r="CS85" s="48"/>
    </row>
    <row r="86" spans="1:97" s="49" customFormat="1" ht="28.5" hidden="1" customHeight="1">
      <c r="A86" s="48"/>
      <c r="B86" s="48"/>
      <c r="C86" s="33" t="s">
        <v>18</v>
      </c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1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48"/>
      <c r="AO86" s="48"/>
      <c r="AP86" s="48"/>
      <c r="AQ86" s="48"/>
      <c r="AR86" s="48"/>
      <c r="AS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  <c r="BF86" s="48"/>
      <c r="BG86" s="48"/>
      <c r="BH86" s="48"/>
      <c r="BI86" s="48"/>
      <c r="BJ86" s="48"/>
      <c r="BK86" s="48"/>
      <c r="BL86" s="48"/>
      <c r="BM86" s="48"/>
      <c r="BN86" s="48"/>
      <c r="BO86" s="48"/>
      <c r="BP86" s="48"/>
      <c r="BQ86" s="48"/>
      <c r="BR86" s="48"/>
      <c r="BS86" s="48"/>
      <c r="BT86" s="48"/>
      <c r="BU86" s="48"/>
      <c r="BV86" s="48"/>
      <c r="BW86" s="48"/>
      <c r="BX86" s="48"/>
      <c r="BY86" s="48"/>
      <c r="BZ86" s="48"/>
      <c r="CA86" s="48"/>
      <c r="CB86" s="48"/>
      <c r="CC86" s="48"/>
      <c r="CD86" s="48"/>
      <c r="CE86" s="48"/>
      <c r="CF86" s="48"/>
      <c r="CG86" s="48"/>
      <c r="CH86" s="48"/>
      <c r="CI86" s="48"/>
      <c r="CJ86" s="48"/>
      <c r="CK86" s="48"/>
      <c r="CL86" s="48"/>
      <c r="CM86" s="48"/>
      <c r="CN86" s="48"/>
      <c r="CO86" s="48"/>
      <c r="CP86" s="48"/>
      <c r="CQ86" s="48"/>
      <c r="CR86" s="48"/>
      <c r="CS86" s="48"/>
    </row>
    <row r="87" spans="1:97" s="48" customFormat="1" ht="28.5" hidden="1" customHeight="1">
      <c r="C87" s="33" t="s">
        <v>19</v>
      </c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3"/>
    </row>
    <row r="88" spans="1:97" s="48" customFormat="1" ht="28.5" hidden="1" customHeight="1">
      <c r="C88" s="33" t="s">
        <v>20</v>
      </c>
      <c r="D88" s="52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5"/>
    </row>
    <row r="89" spans="1:97" s="48" customFormat="1" ht="28.5" customHeight="1">
      <c r="C89" s="56"/>
      <c r="D89" s="52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5"/>
    </row>
    <row r="90" spans="1:97" s="41" customFormat="1" ht="28.5" customHeight="1">
      <c r="C90" s="38" t="s">
        <v>31</v>
      </c>
      <c r="D90" s="39">
        <v>884</v>
      </c>
      <c r="E90" s="39">
        <v>22</v>
      </c>
      <c r="F90" s="39">
        <v>22</v>
      </c>
      <c r="G90" s="39">
        <v>0</v>
      </c>
      <c r="H90" s="39">
        <v>0</v>
      </c>
      <c r="I90" s="39">
        <v>219</v>
      </c>
      <c r="J90" s="39">
        <v>1</v>
      </c>
      <c r="K90" s="39">
        <v>220</v>
      </c>
      <c r="L90" s="39">
        <v>204</v>
      </c>
      <c r="M90" s="39">
        <v>1</v>
      </c>
      <c r="N90" s="39">
        <v>205</v>
      </c>
      <c r="O90" s="39">
        <v>2</v>
      </c>
      <c r="P90" s="39">
        <v>0</v>
      </c>
      <c r="Q90" s="39">
        <v>2</v>
      </c>
      <c r="R90" s="39">
        <v>13</v>
      </c>
      <c r="S90" s="39">
        <v>0</v>
      </c>
      <c r="T90" s="40">
        <v>13</v>
      </c>
    </row>
    <row r="91" spans="1:97" s="49" customFormat="1" ht="28.5" customHeight="1">
      <c r="A91" s="48"/>
      <c r="B91" s="48"/>
      <c r="C91" s="33" t="s">
        <v>16</v>
      </c>
      <c r="D91" s="44">
        <v>378</v>
      </c>
      <c r="E91" s="44">
        <v>7</v>
      </c>
      <c r="F91" s="44">
        <v>7</v>
      </c>
      <c r="G91" s="44">
        <v>0</v>
      </c>
      <c r="H91" s="44">
        <v>0</v>
      </c>
      <c r="I91" s="44">
        <v>86</v>
      </c>
      <c r="J91" s="44">
        <v>1</v>
      </c>
      <c r="K91" s="44">
        <v>87</v>
      </c>
      <c r="L91" s="44">
        <v>83</v>
      </c>
      <c r="M91" s="44">
        <v>1</v>
      </c>
      <c r="N91" s="44">
        <v>84</v>
      </c>
      <c r="O91" s="44">
        <v>2</v>
      </c>
      <c r="P91" s="44">
        <v>0</v>
      </c>
      <c r="Q91" s="44">
        <v>2</v>
      </c>
      <c r="R91" s="44">
        <v>1</v>
      </c>
      <c r="S91" s="44">
        <v>0</v>
      </c>
      <c r="T91" s="45">
        <v>1</v>
      </c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8"/>
      <c r="AL91" s="48"/>
      <c r="AM91" s="48"/>
      <c r="AN91" s="48"/>
      <c r="AO91" s="48"/>
      <c r="AP91" s="48"/>
      <c r="AQ91" s="48"/>
      <c r="AR91" s="48"/>
      <c r="AS91" s="48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  <c r="BF91" s="48"/>
      <c r="BG91" s="48"/>
      <c r="BH91" s="48"/>
      <c r="BI91" s="48"/>
      <c r="BJ91" s="48"/>
      <c r="BK91" s="48"/>
      <c r="BL91" s="48"/>
      <c r="BM91" s="48"/>
      <c r="BN91" s="48"/>
      <c r="BO91" s="48"/>
      <c r="BP91" s="48"/>
      <c r="BQ91" s="48"/>
      <c r="BR91" s="48"/>
      <c r="BS91" s="48"/>
      <c r="BT91" s="48"/>
      <c r="BU91" s="48"/>
      <c r="BV91" s="48"/>
      <c r="BW91" s="48"/>
      <c r="BX91" s="48"/>
      <c r="BY91" s="48"/>
      <c r="BZ91" s="48"/>
      <c r="CA91" s="48"/>
      <c r="CB91" s="48"/>
      <c r="CC91" s="48"/>
      <c r="CD91" s="48"/>
      <c r="CE91" s="48"/>
      <c r="CF91" s="48"/>
      <c r="CG91" s="48"/>
      <c r="CH91" s="48"/>
      <c r="CI91" s="48"/>
      <c r="CJ91" s="48"/>
      <c r="CK91" s="48"/>
      <c r="CL91" s="48"/>
      <c r="CM91" s="48"/>
      <c r="CN91" s="48"/>
      <c r="CO91" s="48"/>
      <c r="CP91" s="48"/>
      <c r="CQ91" s="48"/>
      <c r="CR91" s="48"/>
      <c r="CS91" s="48"/>
    </row>
    <row r="92" spans="1:97" s="49" customFormat="1" ht="28.5" customHeight="1">
      <c r="A92" s="48"/>
      <c r="B92" s="48"/>
      <c r="C92" s="33" t="s">
        <v>17</v>
      </c>
      <c r="D92" s="44">
        <v>40</v>
      </c>
      <c r="E92" s="44">
        <v>4</v>
      </c>
      <c r="F92" s="44">
        <v>4</v>
      </c>
      <c r="G92" s="44">
        <v>0</v>
      </c>
      <c r="H92" s="44">
        <v>0</v>
      </c>
      <c r="I92" s="44">
        <v>42</v>
      </c>
      <c r="J92" s="44">
        <v>0</v>
      </c>
      <c r="K92" s="44">
        <v>42</v>
      </c>
      <c r="L92" s="44">
        <v>31</v>
      </c>
      <c r="M92" s="44">
        <v>0</v>
      </c>
      <c r="N92" s="44">
        <v>31</v>
      </c>
      <c r="O92" s="44">
        <v>0</v>
      </c>
      <c r="P92" s="44">
        <v>0</v>
      </c>
      <c r="Q92" s="44">
        <v>0</v>
      </c>
      <c r="R92" s="44">
        <v>11</v>
      </c>
      <c r="S92" s="44">
        <v>0</v>
      </c>
      <c r="T92" s="45">
        <v>11</v>
      </c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8"/>
      <c r="AL92" s="48"/>
      <c r="AM92" s="48"/>
      <c r="AN92" s="48"/>
      <c r="AO92" s="48"/>
      <c r="AP92" s="48"/>
      <c r="AQ92" s="48"/>
      <c r="AR92" s="48"/>
      <c r="AS92" s="48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48"/>
      <c r="BE92" s="48"/>
      <c r="BF92" s="48"/>
      <c r="BG92" s="48"/>
      <c r="BH92" s="48"/>
      <c r="BI92" s="48"/>
      <c r="BJ92" s="48"/>
      <c r="BK92" s="48"/>
      <c r="BL92" s="48"/>
      <c r="BM92" s="48"/>
      <c r="BN92" s="48"/>
      <c r="BO92" s="48"/>
      <c r="BP92" s="48"/>
      <c r="BQ92" s="48"/>
      <c r="BR92" s="48"/>
      <c r="BS92" s="48"/>
      <c r="BT92" s="48"/>
      <c r="BU92" s="48"/>
      <c r="BV92" s="48"/>
      <c r="BW92" s="48"/>
      <c r="BX92" s="48"/>
      <c r="BY92" s="48"/>
      <c r="BZ92" s="48"/>
      <c r="CA92" s="48"/>
      <c r="CB92" s="48"/>
      <c r="CC92" s="48"/>
      <c r="CD92" s="48"/>
      <c r="CE92" s="48"/>
      <c r="CF92" s="48"/>
      <c r="CG92" s="48"/>
      <c r="CH92" s="48"/>
      <c r="CI92" s="48"/>
      <c r="CJ92" s="48"/>
      <c r="CK92" s="48"/>
      <c r="CL92" s="48"/>
      <c r="CM92" s="48"/>
      <c r="CN92" s="48"/>
      <c r="CO92" s="48"/>
      <c r="CP92" s="48"/>
      <c r="CQ92" s="48"/>
      <c r="CR92" s="48"/>
      <c r="CS92" s="48"/>
    </row>
    <row r="93" spans="1:97" s="49" customFormat="1" ht="28.5" customHeight="1">
      <c r="A93" s="48"/>
      <c r="B93" s="48"/>
      <c r="C93" s="33" t="s">
        <v>18</v>
      </c>
      <c r="D93" s="44">
        <v>14</v>
      </c>
      <c r="E93" s="44">
        <v>2</v>
      </c>
      <c r="F93" s="44">
        <v>2</v>
      </c>
      <c r="G93" s="44">
        <v>0</v>
      </c>
      <c r="H93" s="44">
        <v>0</v>
      </c>
      <c r="I93" s="44">
        <v>14</v>
      </c>
      <c r="J93" s="44">
        <v>0</v>
      </c>
      <c r="K93" s="44">
        <v>14</v>
      </c>
      <c r="L93" s="44">
        <v>14</v>
      </c>
      <c r="M93" s="44">
        <v>0</v>
      </c>
      <c r="N93" s="44">
        <v>14</v>
      </c>
      <c r="O93" s="44">
        <v>0</v>
      </c>
      <c r="P93" s="44">
        <v>0</v>
      </c>
      <c r="Q93" s="44">
        <v>0</v>
      </c>
      <c r="R93" s="44">
        <v>0</v>
      </c>
      <c r="S93" s="44">
        <v>0</v>
      </c>
      <c r="T93" s="45">
        <v>0</v>
      </c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8"/>
      <c r="AL93" s="48"/>
      <c r="AM93" s="48"/>
      <c r="AN93" s="48"/>
      <c r="AO93" s="48"/>
      <c r="AP93" s="48"/>
      <c r="AQ93" s="48"/>
      <c r="AR93" s="48"/>
      <c r="AS93" s="48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8"/>
      <c r="BE93" s="48"/>
      <c r="BF93" s="48"/>
      <c r="BG93" s="48"/>
      <c r="BH93" s="48"/>
      <c r="BI93" s="48"/>
      <c r="BJ93" s="48"/>
      <c r="BK93" s="48"/>
      <c r="BL93" s="48"/>
      <c r="BM93" s="48"/>
      <c r="BN93" s="48"/>
      <c r="BO93" s="48"/>
      <c r="BP93" s="48"/>
      <c r="BQ93" s="48"/>
      <c r="BR93" s="48"/>
      <c r="BS93" s="48"/>
      <c r="BT93" s="48"/>
      <c r="BU93" s="48"/>
      <c r="BV93" s="48"/>
      <c r="BW93" s="48"/>
      <c r="BX93" s="48"/>
      <c r="BY93" s="48"/>
      <c r="BZ93" s="48"/>
      <c r="CA93" s="48"/>
      <c r="CB93" s="48"/>
      <c r="CC93" s="48"/>
      <c r="CD93" s="48"/>
      <c r="CE93" s="48"/>
      <c r="CF93" s="48"/>
      <c r="CG93" s="48"/>
      <c r="CH93" s="48"/>
      <c r="CI93" s="48"/>
      <c r="CJ93" s="48"/>
      <c r="CK93" s="48"/>
      <c r="CL93" s="48"/>
      <c r="CM93" s="48"/>
      <c r="CN93" s="48"/>
      <c r="CO93" s="48"/>
      <c r="CP93" s="48"/>
      <c r="CQ93" s="48"/>
      <c r="CR93" s="48"/>
      <c r="CS93" s="48"/>
    </row>
    <row r="94" spans="1:97" s="49" customFormat="1" ht="28.5" customHeight="1">
      <c r="A94" s="48"/>
      <c r="B94" s="48"/>
      <c r="C94" s="33" t="s">
        <v>19</v>
      </c>
      <c r="D94" s="50">
        <v>452</v>
      </c>
      <c r="E94" s="50">
        <v>9</v>
      </c>
      <c r="F94" s="50">
        <v>9</v>
      </c>
      <c r="G94" s="50">
        <v>0</v>
      </c>
      <c r="H94" s="50">
        <v>0</v>
      </c>
      <c r="I94" s="50">
        <v>77</v>
      </c>
      <c r="J94" s="50">
        <v>0</v>
      </c>
      <c r="K94" s="50">
        <v>77</v>
      </c>
      <c r="L94" s="50">
        <v>76</v>
      </c>
      <c r="M94" s="50">
        <v>0</v>
      </c>
      <c r="N94" s="50">
        <v>76</v>
      </c>
      <c r="O94" s="50">
        <v>0</v>
      </c>
      <c r="P94" s="50">
        <v>0</v>
      </c>
      <c r="Q94" s="50">
        <v>0</v>
      </c>
      <c r="R94" s="50">
        <v>1</v>
      </c>
      <c r="S94" s="50">
        <v>0</v>
      </c>
      <c r="T94" s="51">
        <v>1</v>
      </c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8"/>
      <c r="AL94" s="48"/>
      <c r="AM94" s="48"/>
      <c r="AN94" s="48"/>
      <c r="AO94" s="48"/>
      <c r="AP94" s="48"/>
      <c r="AQ94" s="48"/>
      <c r="AR94" s="48"/>
      <c r="AS94" s="48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48"/>
      <c r="BE94" s="48"/>
      <c r="BF94" s="48"/>
      <c r="BG94" s="48"/>
      <c r="BH94" s="48"/>
      <c r="BI94" s="48"/>
      <c r="BJ94" s="48"/>
      <c r="BK94" s="48"/>
      <c r="BL94" s="48"/>
      <c r="BM94" s="48"/>
      <c r="BN94" s="48"/>
      <c r="BO94" s="48"/>
      <c r="BP94" s="48"/>
      <c r="BQ94" s="48"/>
      <c r="BR94" s="48"/>
      <c r="BS94" s="48"/>
      <c r="BT94" s="48"/>
      <c r="BU94" s="48"/>
      <c r="BV94" s="48"/>
      <c r="BW94" s="48"/>
      <c r="BX94" s="48"/>
      <c r="BY94" s="48"/>
      <c r="BZ94" s="48"/>
      <c r="CA94" s="48"/>
      <c r="CB94" s="48"/>
      <c r="CC94" s="48"/>
      <c r="CD94" s="48"/>
      <c r="CE94" s="48"/>
      <c r="CF94" s="48"/>
      <c r="CG94" s="48"/>
      <c r="CH94" s="48"/>
      <c r="CI94" s="48"/>
      <c r="CJ94" s="48"/>
      <c r="CK94" s="48"/>
      <c r="CL94" s="48"/>
      <c r="CM94" s="48"/>
      <c r="CN94" s="48"/>
      <c r="CO94" s="48"/>
      <c r="CP94" s="48"/>
      <c r="CQ94" s="48"/>
      <c r="CR94" s="48"/>
      <c r="CS94" s="48"/>
    </row>
    <row r="95" spans="1:97" s="48" customFormat="1" ht="28.5" hidden="1" customHeight="1">
      <c r="C95" s="33" t="s">
        <v>20</v>
      </c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1"/>
    </row>
    <row r="96" spans="1:97" s="48" customFormat="1" ht="28.5" customHeight="1">
      <c r="C96" s="33"/>
      <c r="D96" s="50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8"/>
    </row>
    <row r="97" spans="1:97" s="41" customFormat="1" ht="62.25" hidden="1" customHeight="1">
      <c r="C97" s="38" t="s">
        <v>32</v>
      </c>
      <c r="D97" s="39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3"/>
    </row>
    <row r="98" spans="1:97" s="49" customFormat="1" ht="28.5" hidden="1" customHeight="1">
      <c r="A98" s="48"/>
      <c r="B98" s="48"/>
      <c r="C98" s="33" t="s">
        <v>16</v>
      </c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5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8"/>
      <c r="AL98" s="48"/>
      <c r="AM98" s="48"/>
      <c r="AN98" s="48"/>
      <c r="AO98" s="48"/>
      <c r="AP98" s="48"/>
      <c r="AQ98" s="48"/>
      <c r="AR98" s="48"/>
      <c r="AS98" s="48"/>
      <c r="AT98" s="48"/>
      <c r="AU98" s="48"/>
      <c r="AV98" s="48"/>
      <c r="AW98" s="48"/>
      <c r="AX98" s="48"/>
      <c r="AY98" s="48"/>
      <c r="AZ98" s="48"/>
      <c r="BA98" s="48"/>
      <c r="BB98" s="48"/>
      <c r="BC98" s="48"/>
      <c r="BD98" s="48"/>
      <c r="BE98" s="48"/>
      <c r="BF98" s="48"/>
      <c r="BG98" s="48"/>
      <c r="BH98" s="48"/>
      <c r="BI98" s="48"/>
      <c r="BJ98" s="48"/>
      <c r="BK98" s="48"/>
      <c r="BL98" s="48"/>
      <c r="BM98" s="48"/>
      <c r="BN98" s="48"/>
      <c r="BO98" s="48"/>
      <c r="BP98" s="48"/>
      <c r="BQ98" s="48"/>
      <c r="BR98" s="48"/>
      <c r="BS98" s="48"/>
      <c r="BT98" s="48"/>
      <c r="BU98" s="48"/>
      <c r="BV98" s="48"/>
      <c r="BW98" s="48"/>
      <c r="BX98" s="48"/>
      <c r="BY98" s="48"/>
      <c r="BZ98" s="48"/>
      <c r="CA98" s="48"/>
      <c r="CB98" s="48"/>
      <c r="CC98" s="48"/>
      <c r="CD98" s="48"/>
      <c r="CE98" s="48"/>
      <c r="CF98" s="48"/>
      <c r="CG98" s="48"/>
      <c r="CH98" s="48"/>
      <c r="CI98" s="48"/>
      <c r="CJ98" s="48"/>
      <c r="CK98" s="48"/>
      <c r="CL98" s="48"/>
      <c r="CM98" s="48"/>
      <c r="CN98" s="48"/>
      <c r="CO98" s="48"/>
      <c r="CP98" s="48"/>
      <c r="CQ98" s="48"/>
      <c r="CR98" s="48"/>
      <c r="CS98" s="48"/>
    </row>
    <row r="99" spans="1:97" s="49" customFormat="1" ht="28.5" hidden="1" customHeight="1">
      <c r="A99" s="48"/>
      <c r="B99" s="48"/>
      <c r="C99" s="33" t="s">
        <v>17</v>
      </c>
      <c r="D99" s="44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7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8"/>
      <c r="AL99" s="48"/>
      <c r="AM99" s="48"/>
      <c r="AN99" s="48"/>
      <c r="AO99" s="48"/>
      <c r="AP99" s="48"/>
      <c r="AQ99" s="48"/>
      <c r="AR99" s="48"/>
      <c r="AS99" s="48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/>
      <c r="BF99" s="48"/>
      <c r="BG99" s="48"/>
      <c r="BH99" s="48"/>
      <c r="BI99" s="48"/>
      <c r="BJ99" s="48"/>
      <c r="BK99" s="48"/>
      <c r="BL99" s="48"/>
      <c r="BM99" s="48"/>
      <c r="BN99" s="48"/>
      <c r="BO99" s="48"/>
      <c r="BP99" s="48"/>
      <c r="BQ99" s="48"/>
      <c r="BR99" s="48"/>
      <c r="BS99" s="48"/>
      <c r="BT99" s="48"/>
      <c r="BU99" s="48"/>
      <c r="BV99" s="48"/>
      <c r="BW99" s="48"/>
      <c r="BX99" s="48"/>
      <c r="BY99" s="48"/>
      <c r="BZ99" s="48"/>
      <c r="CA99" s="48"/>
      <c r="CB99" s="48"/>
      <c r="CC99" s="48"/>
      <c r="CD99" s="48"/>
      <c r="CE99" s="48"/>
      <c r="CF99" s="48"/>
      <c r="CG99" s="48"/>
      <c r="CH99" s="48"/>
      <c r="CI99" s="48"/>
      <c r="CJ99" s="48"/>
      <c r="CK99" s="48"/>
      <c r="CL99" s="48"/>
      <c r="CM99" s="48"/>
      <c r="CN99" s="48"/>
      <c r="CO99" s="48"/>
      <c r="CP99" s="48"/>
      <c r="CQ99" s="48"/>
      <c r="CR99" s="48"/>
      <c r="CS99" s="48"/>
    </row>
    <row r="100" spans="1:97" s="49" customFormat="1" ht="28.5" hidden="1" customHeight="1">
      <c r="A100" s="48"/>
      <c r="B100" s="48"/>
      <c r="C100" s="33" t="s">
        <v>18</v>
      </c>
      <c r="D100" s="44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7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8"/>
      <c r="AL100" s="48"/>
      <c r="AM100" s="48"/>
      <c r="AN100" s="48"/>
      <c r="AO100" s="48"/>
      <c r="AP100" s="48"/>
      <c r="AQ100" s="48"/>
      <c r="AR100" s="48"/>
      <c r="AS100" s="48"/>
      <c r="AT100" s="48"/>
      <c r="AU100" s="48"/>
      <c r="AV100" s="48"/>
      <c r="AW100" s="48"/>
      <c r="AX100" s="48"/>
      <c r="AY100" s="48"/>
      <c r="AZ100" s="48"/>
      <c r="BA100" s="48"/>
      <c r="BB100" s="48"/>
      <c r="BC100" s="48"/>
      <c r="BD100" s="48"/>
      <c r="BE100" s="48"/>
      <c r="BF100" s="48"/>
      <c r="BG100" s="48"/>
      <c r="BH100" s="48"/>
      <c r="BI100" s="48"/>
      <c r="BJ100" s="48"/>
      <c r="BK100" s="48"/>
      <c r="BL100" s="48"/>
      <c r="BM100" s="48"/>
      <c r="BN100" s="48"/>
      <c r="BO100" s="48"/>
      <c r="BP100" s="48"/>
      <c r="BQ100" s="48"/>
      <c r="BR100" s="48"/>
      <c r="BS100" s="48"/>
      <c r="BT100" s="48"/>
      <c r="BU100" s="48"/>
      <c r="BV100" s="48"/>
      <c r="BW100" s="48"/>
      <c r="BX100" s="48"/>
      <c r="BY100" s="48"/>
      <c r="BZ100" s="48"/>
      <c r="CA100" s="48"/>
      <c r="CB100" s="48"/>
      <c r="CC100" s="48"/>
      <c r="CD100" s="48"/>
      <c r="CE100" s="48"/>
      <c r="CF100" s="48"/>
      <c r="CG100" s="48"/>
      <c r="CH100" s="48"/>
      <c r="CI100" s="48"/>
      <c r="CJ100" s="48"/>
      <c r="CK100" s="48"/>
      <c r="CL100" s="48"/>
      <c r="CM100" s="48"/>
      <c r="CN100" s="48"/>
      <c r="CO100" s="48"/>
      <c r="CP100" s="48"/>
      <c r="CQ100" s="48"/>
      <c r="CR100" s="48"/>
      <c r="CS100" s="48"/>
    </row>
    <row r="101" spans="1:97" s="49" customFormat="1" ht="28.5" hidden="1" customHeight="1">
      <c r="A101" s="48"/>
      <c r="B101" s="48"/>
      <c r="C101" s="33" t="s">
        <v>19</v>
      </c>
      <c r="D101" s="50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8"/>
      <c r="AL101" s="48"/>
      <c r="AM101" s="48"/>
      <c r="AN101" s="48"/>
      <c r="AO101" s="48"/>
      <c r="AP101" s="48"/>
      <c r="AQ101" s="48"/>
      <c r="AR101" s="48"/>
      <c r="AS101" s="48"/>
      <c r="AT101" s="48"/>
      <c r="AU101" s="48"/>
      <c r="AV101" s="48"/>
      <c r="AW101" s="48"/>
      <c r="AX101" s="48"/>
      <c r="AY101" s="48"/>
      <c r="AZ101" s="48"/>
      <c r="BA101" s="48"/>
      <c r="BB101" s="48"/>
      <c r="BC101" s="48"/>
      <c r="BD101" s="48"/>
      <c r="BE101" s="48"/>
      <c r="BF101" s="48"/>
      <c r="BG101" s="48"/>
      <c r="BH101" s="48"/>
      <c r="BI101" s="48"/>
      <c r="BJ101" s="48"/>
      <c r="BK101" s="48"/>
      <c r="BL101" s="48"/>
      <c r="BM101" s="48"/>
      <c r="BN101" s="48"/>
      <c r="BO101" s="48"/>
      <c r="BP101" s="48"/>
      <c r="BQ101" s="48"/>
      <c r="BR101" s="48"/>
      <c r="BS101" s="48"/>
      <c r="BT101" s="48"/>
      <c r="BU101" s="48"/>
      <c r="BV101" s="48"/>
      <c r="BW101" s="48"/>
      <c r="BX101" s="48"/>
      <c r="BY101" s="48"/>
      <c r="BZ101" s="48"/>
      <c r="CA101" s="48"/>
      <c r="CB101" s="48"/>
      <c r="CC101" s="48"/>
      <c r="CD101" s="48"/>
      <c r="CE101" s="48"/>
      <c r="CF101" s="48"/>
      <c r="CG101" s="48"/>
      <c r="CH101" s="48"/>
      <c r="CI101" s="48"/>
      <c r="CJ101" s="48"/>
      <c r="CK101" s="48"/>
      <c r="CL101" s="48"/>
      <c r="CM101" s="48"/>
      <c r="CN101" s="48"/>
      <c r="CO101" s="48"/>
      <c r="CP101" s="48"/>
      <c r="CQ101" s="48"/>
      <c r="CR101" s="48"/>
      <c r="CS101" s="48"/>
    </row>
    <row r="102" spans="1:97" s="48" customFormat="1" ht="28.5" hidden="1" customHeight="1">
      <c r="C102" s="33" t="s">
        <v>20</v>
      </c>
      <c r="D102" s="50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8"/>
    </row>
    <row r="103" spans="1:97" s="48" customFormat="1" ht="28.5" hidden="1" customHeight="1">
      <c r="C103" s="33"/>
      <c r="D103" s="50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8"/>
    </row>
    <row r="104" spans="1:97" s="41" customFormat="1" ht="28.5" hidden="1" customHeight="1">
      <c r="C104" s="38" t="s">
        <v>33</v>
      </c>
      <c r="D104" s="39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>
        <v>0</v>
      </c>
      <c r="R104" s="42">
        <v>0</v>
      </c>
      <c r="S104" s="42">
        <v>0</v>
      </c>
      <c r="T104" s="43">
        <v>0</v>
      </c>
    </row>
    <row r="105" spans="1:97" s="32" customFormat="1" ht="28.5" hidden="1" customHeight="1">
      <c r="C105" s="33" t="s">
        <v>16</v>
      </c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>
        <v>0</v>
      </c>
      <c r="R105" s="34">
        <v>0</v>
      </c>
      <c r="S105" s="34">
        <v>0</v>
      </c>
      <c r="T105" s="35">
        <v>0</v>
      </c>
    </row>
    <row r="106" spans="1:97" s="32" customFormat="1" ht="28.5" hidden="1" customHeight="1">
      <c r="C106" s="33" t="s">
        <v>17</v>
      </c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5"/>
    </row>
    <row r="107" spans="1:97" s="32" customFormat="1" ht="28.5" hidden="1" customHeight="1">
      <c r="C107" s="33" t="s">
        <v>18</v>
      </c>
      <c r="D107" s="34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7"/>
    </row>
    <row r="108" spans="1:97" s="32" customFormat="1" ht="28.5" hidden="1" customHeight="1">
      <c r="C108" s="33" t="s">
        <v>19</v>
      </c>
      <c r="D108" s="34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7"/>
    </row>
    <row r="109" spans="1:97" s="32" customFormat="1" ht="28.5" hidden="1" customHeight="1">
      <c r="C109" s="33" t="s">
        <v>20</v>
      </c>
      <c r="D109" s="34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7"/>
    </row>
    <row r="110" spans="1:97" s="32" customFormat="1" ht="28.5" hidden="1" customHeight="1">
      <c r="C110" s="33"/>
      <c r="D110" s="34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7"/>
    </row>
    <row r="111" spans="1:97" s="41" customFormat="1" ht="28.5" hidden="1" customHeight="1">
      <c r="C111" s="38" t="s">
        <v>34</v>
      </c>
      <c r="D111" s="39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>
        <v>0</v>
      </c>
      <c r="S111" s="42">
        <v>0</v>
      </c>
      <c r="T111" s="43">
        <v>0</v>
      </c>
    </row>
    <row r="112" spans="1:97" s="32" customFormat="1" ht="28.5" hidden="1" customHeight="1">
      <c r="C112" s="33" t="s">
        <v>16</v>
      </c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>
        <v>0</v>
      </c>
      <c r="S112" s="34">
        <v>0</v>
      </c>
      <c r="T112" s="35">
        <v>0</v>
      </c>
    </row>
    <row r="113" spans="1:97" s="32" customFormat="1" ht="28.5" hidden="1" customHeight="1">
      <c r="C113" s="33" t="s">
        <v>17</v>
      </c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5"/>
    </row>
    <row r="114" spans="1:97" s="32" customFormat="1" ht="28.5" hidden="1" customHeight="1">
      <c r="C114" s="33" t="s">
        <v>18</v>
      </c>
      <c r="D114" s="34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7"/>
    </row>
    <row r="115" spans="1:97" s="32" customFormat="1" ht="28.5" hidden="1" customHeight="1">
      <c r="C115" s="33" t="s">
        <v>19</v>
      </c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>
        <v>0</v>
      </c>
      <c r="Q115" s="34">
        <v>0</v>
      </c>
      <c r="R115" s="34">
        <v>0</v>
      </c>
      <c r="S115" s="34">
        <v>0</v>
      </c>
      <c r="T115" s="35">
        <v>0</v>
      </c>
    </row>
    <row r="116" spans="1:97" s="32" customFormat="1" ht="28.5" hidden="1" customHeight="1">
      <c r="C116" s="33" t="s">
        <v>20</v>
      </c>
      <c r="D116" s="34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7"/>
    </row>
    <row r="117" spans="1:97" s="41" customFormat="1" ht="28.5" customHeight="1">
      <c r="C117" s="38" t="s">
        <v>35</v>
      </c>
      <c r="D117" s="39">
        <v>680</v>
      </c>
      <c r="E117" s="39">
        <v>7</v>
      </c>
      <c r="F117" s="39">
        <v>7</v>
      </c>
      <c r="G117" s="39">
        <v>180748</v>
      </c>
      <c r="H117" s="39">
        <v>180763</v>
      </c>
      <c r="I117" s="39">
        <v>18</v>
      </c>
      <c r="J117" s="39">
        <v>12</v>
      </c>
      <c r="K117" s="39">
        <v>30</v>
      </c>
      <c r="L117" s="39">
        <v>18</v>
      </c>
      <c r="M117" s="39">
        <v>12</v>
      </c>
      <c r="N117" s="39">
        <v>30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40">
        <v>0</v>
      </c>
    </row>
    <row r="118" spans="1:97" s="49" customFormat="1" ht="28.5" customHeight="1">
      <c r="A118" s="48"/>
      <c r="B118" s="48"/>
      <c r="C118" s="33" t="s">
        <v>16</v>
      </c>
      <c r="D118" s="44">
        <v>600</v>
      </c>
      <c r="E118" s="44">
        <v>3</v>
      </c>
      <c r="F118" s="44">
        <v>3</v>
      </c>
      <c r="G118" s="44">
        <v>0</v>
      </c>
      <c r="H118" s="44">
        <v>0</v>
      </c>
      <c r="I118" s="44">
        <v>3</v>
      </c>
      <c r="J118" s="44">
        <v>9</v>
      </c>
      <c r="K118" s="44">
        <v>12</v>
      </c>
      <c r="L118" s="44">
        <v>3</v>
      </c>
      <c r="M118" s="44">
        <v>9</v>
      </c>
      <c r="N118" s="44">
        <v>12</v>
      </c>
      <c r="O118" s="44">
        <v>0</v>
      </c>
      <c r="P118" s="44">
        <v>0</v>
      </c>
      <c r="Q118" s="44">
        <v>0</v>
      </c>
      <c r="R118" s="44">
        <v>0</v>
      </c>
      <c r="S118" s="44">
        <v>0</v>
      </c>
      <c r="T118" s="45">
        <v>0</v>
      </c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8"/>
      <c r="AL118" s="48"/>
      <c r="AM118" s="48"/>
      <c r="AN118" s="48"/>
      <c r="AO118" s="48"/>
      <c r="AP118" s="48"/>
      <c r="AQ118" s="48"/>
      <c r="AR118" s="48"/>
      <c r="AS118" s="48"/>
      <c r="AT118" s="48"/>
      <c r="AU118" s="48"/>
      <c r="AV118" s="48"/>
      <c r="AW118" s="48"/>
      <c r="AX118" s="48"/>
      <c r="AY118" s="48"/>
      <c r="AZ118" s="48"/>
      <c r="BA118" s="48"/>
      <c r="BB118" s="48"/>
      <c r="BC118" s="48"/>
      <c r="BD118" s="48"/>
      <c r="BE118" s="48"/>
      <c r="BF118" s="48"/>
      <c r="BG118" s="48"/>
      <c r="BH118" s="48"/>
      <c r="BI118" s="48"/>
      <c r="BJ118" s="48"/>
      <c r="BK118" s="48"/>
      <c r="BL118" s="48"/>
      <c r="BM118" s="48"/>
      <c r="BN118" s="48"/>
      <c r="BO118" s="48"/>
      <c r="BP118" s="48"/>
      <c r="BQ118" s="48"/>
      <c r="BR118" s="48"/>
      <c r="BS118" s="48"/>
      <c r="BT118" s="48"/>
      <c r="BU118" s="48"/>
      <c r="BV118" s="48"/>
      <c r="BW118" s="48"/>
      <c r="BX118" s="48"/>
      <c r="BY118" s="48"/>
      <c r="BZ118" s="48"/>
      <c r="CA118" s="48"/>
      <c r="CB118" s="48"/>
      <c r="CC118" s="48"/>
      <c r="CD118" s="48"/>
      <c r="CE118" s="48"/>
      <c r="CF118" s="48"/>
      <c r="CG118" s="48"/>
      <c r="CH118" s="48"/>
      <c r="CI118" s="48"/>
      <c r="CJ118" s="48"/>
      <c r="CK118" s="48"/>
      <c r="CL118" s="48"/>
      <c r="CM118" s="48"/>
      <c r="CN118" s="48"/>
      <c r="CO118" s="48"/>
      <c r="CP118" s="48"/>
      <c r="CQ118" s="48"/>
      <c r="CR118" s="48"/>
      <c r="CS118" s="48"/>
    </row>
    <row r="119" spans="1:97" s="49" customFormat="1" ht="28.5" hidden="1" customHeight="1">
      <c r="A119" s="48"/>
      <c r="B119" s="48"/>
      <c r="C119" s="33" t="s">
        <v>17</v>
      </c>
      <c r="D119" s="44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7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8"/>
      <c r="AL119" s="48"/>
      <c r="AM119" s="48"/>
      <c r="AN119" s="48"/>
      <c r="AO119" s="48"/>
      <c r="AP119" s="48"/>
      <c r="AQ119" s="48"/>
      <c r="AR119" s="48"/>
      <c r="AS119" s="48"/>
      <c r="AT119" s="48"/>
      <c r="AU119" s="48"/>
      <c r="AV119" s="48"/>
      <c r="AW119" s="48"/>
      <c r="AX119" s="48"/>
      <c r="AY119" s="48"/>
      <c r="AZ119" s="48"/>
      <c r="BA119" s="48"/>
      <c r="BB119" s="48"/>
      <c r="BC119" s="48"/>
      <c r="BD119" s="48"/>
      <c r="BE119" s="48"/>
      <c r="BF119" s="48"/>
      <c r="BG119" s="48"/>
      <c r="BH119" s="48"/>
      <c r="BI119" s="48"/>
      <c r="BJ119" s="48"/>
      <c r="BK119" s="48"/>
      <c r="BL119" s="48"/>
      <c r="BM119" s="48"/>
      <c r="BN119" s="48"/>
      <c r="BO119" s="48"/>
      <c r="BP119" s="48"/>
      <c r="BQ119" s="48"/>
      <c r="BR119" s="48"/>
      <c r="BS119" s="48"/>
      <c r="BT119" s="48"/>
      <c r="BU119" s="48"/>
      <c r="BV119" s="48"/>
      <c r="BW119" s="48"/>
      <c r="BX119" s="48"/>
      <c r="BY119" s="48"/>
      <c r="BZ119" s="48"/>
      <c r="CA119" s="48"/>
      <c r="CB119" s="48"/>
      <c r="CC119" s="48"/>
      <c r="CD119" s="48"/>
      <c r="CE119" s="48"/>
      <c r="CF119" s="48"/>
      <c r="CG119" s="48"/>
      <c r="CH119" s="48"/>
      <c r="CI119" s="48"/>
      <c r="CJ119" s="48"/>
      <c r="CK119" s="48"/>
      <c r="CL119" s="48"/>
      <c r="CM119" s="48"/>
      <c r="CN119" s="48"/>
      <c r="CO119" s="48"/>
      <c r="CP119" s="48"/>
      <c r="CQ119" s="48"/>
      <c r="CR119" s="48"/>
      <c r="CS119" s="48"/>
    </row>
    <row r="120" spans="1:97" s="49" customFormat="1" ht="28.5" hidden="1" customHeight="1">
      <c r="A120" s="48"/>
      <c r="B120" s="48"/>
      <c r="C120" s="33" t="s">
        <v>18</v>
      </c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>
        <v>0</v>
      </c>
      <c r="S120" s="44">
        <v>0</v>
      </c>
      <c r="T120" s="45">
        <v>0</v>
      </c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8"/>
      <c r="AL120" s="48"/>
      <c r="AM120" s="48"/>
      <c r="AN120" s="48"/>
      <c r="AO120" s="48"/>
      <c r="AP120" s="48"/>
      <c r="AQ120" s="48"/>
      <c r="AR120" s="48"/>
      <c r="AS120" s="48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  <c r="BF120" s="48"/>
      <c r="BG120" s="48"/>
      <c r="BH120" s="48"/>
      <c r="BI120" s="48"/>
      <c r="BJ120" s="48"/>
      <c r="BK120" s="48"/>
      <c r="BL120" s="48"/>
      <c r="BM120" s="48"/>
      <c r="BN120" s="48"/>
      <c r="BO120" s="48"/>
      <c r="BP120" s="48"/>
      <c r="BQ120" s="48"/>
      <c r="BR120" s="48"/>
      <c r="BS120" s="48"/>
      <c r="BT120" s="48"/>
      <c r="BU120" s="48"/>
      <c r="BV120" s="48"/>
      <c r="BW120" s="48"/>
      <c r="BX120" s="48"/>
      <c r="BY120" s="48"/>
      <c r="BZ120" s="48"/>
      <c r="CA120" s="48"/>
      <c r="CB120" s="48"/>
      <c r="CC120" s="48"/>
      <c r="CD120" s="48"/>
      <c r="CE120" s="48"/>
      <c r="CF120" s="48"/>
      <c r="CG120" s="48"/>
      <c r="CH120" s="48"/>
      <c r="CI120" s="48"/>
      <c r="CJ120" s="48"/>
      <c r="CK120" s="48"/>
      <c r="CL120" s="48"/>
      <c r="CM120" s="48"/>
      <c r="CN120" s="48"/>
      <c r="CO120" s="48"/>
      <c r="CP120" s="48"/>
      <c r="CQ120" s="48"/>
      <c r="CR120" s="48"/>
      <c r="CS120" s="48"/>
    </row>
    <row r="121" spans="1:97" s="49" customFormat="1" ht="28.5" customHeight="1">
      <c r="A121" s="48"/>
      <c r="B121" s="48"/>
      <c r="C121" s="33" t="s">
        <v>19</v>
      </c>
      <c r="D121" s="50">
        <v>80</v>
      </c>
      <c r="E121" s="50">
        <v>4</v>
      </c>
      <c r="F121" s="50">
        <v>4</v>
      </c>
      <c r="G121" s="50">
        <v>180748</v>
      </c>
      <c r="H121" s="50">
        <v>180763</v>
      </c>
      <c r="I121" s="50">
        <v>15</v>
      </c>
      <c r="J121" s="50">
        <v>3</v>
      </c>
      <c r="K121" s="50">
        <v>18</v>
      </c>
      <c r="L121" s="50">
        <v>15</v>
      </c>
      <c r="M121" s="50">
        <v>3</v>
      </c>
      <c r="N121" s="50">
        <v>18</v>
      </c>
      <c r="O121" s="50">
        <v>0</v>
      </c>
      <c r="P121" s="50">
        <v>0</v>
      </c>
      <c r="Q121" s="50">
        <v>0</v>
      </c>
      <c r="R121" s="50">
        <v>0</v>
      </c>
      <c r="S121" s="50">
        <v>0</v>
      </c>
      <c r="T121" s="51">
        <v>0</v>
      </c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8"/>
      <c r="AL121" s="48"/>
      <c r="AM121" s="48"/>
      <c r="AN121" s="48"/>
      <c r="AO121" s="48"/>
      <c r="AP121" s="48"/>
      <c r="AQ121" s="48"/>
      <c r="AR121" s="48"/>
      <c r="AS121" s="48"/>
      <c r="AT121" s="48"/>
      <c r="AU121" s="48"/>
      <c r="AV121" s="48"/>
      <c r="AW121" s="48"/>
      <c r="AX121" s="48"/>
      <c r="AY121" s="48"/>
      <c r="AZ121" s="48"/>
      <c r="BA121" s="48"/>
      <c r="BB121" s="48"/>
      <c r="BC121" s="48"/>
      <c r="BD121" s="48"/>
      <c r="BE121" s="48"/>
      <c r="BF121" s="48"/>
      <c r="BG121" s="48"/>
      <c r="BH121" s="48"/>
      <c r="BI121" s="48"/>
      <c r="BJ121" s="48"/>
      <c r="BK121" s="48"/>
      <c r="BL121" s="48"/>
      <c r="BM121" s="48"/>
      <c r="BN121" s="48"/>
      <c r="BO121" s="48"/>
      <c r="BP121" s="48"/>
      <c r="BQ121" s="48"/>
      <c r="BR121" s="48"/>
      <c r="BS121" s="48"/>
      <c r="BT121" s="48"/>
      <c r="BU121" s="48"/>
      <c r="BV121" s="48"/>
      <c r="BW121" s="48"/>
      <c r="BX121" s="48"/>
      <c r="BY121" s="48"/>
      <c r="BZ121" s="48"/>
      <c r="CA121" s="48"/>
      <c r="CB121" s="48"/>
      <c r="CC121" s="48"/>
      <c r="CD121" s="48"/>
      <c r="CE121" s="48"/>
      <c r="CF121" s="48"/>
      <c r="CG121" s="48"/>
      <c r="CH121" s="48"/>
      <c r="CI121" s="48"/>
      <c r="CJ121" s="48"/>
      <c r="CK121" s="48"/>
      <c r="CL121" s="48"/>
      <c r="CM121" s="48"/>
      <c r="CN121" s="48"/>
      <c r="CO121" s="48"/>
      <c r="CP121" s="48"/>
      <c r="CQ121" s="48"/>
      <c r="CR121" s="48"/>
      <c r="CS121" s="48"/>
    </row>
    <row r="122" spans="1:97" s="48" customFormat="1" ht="28.5" hidden="1" customHeight="1">
      <c r="C122" s="33" t="s">
        <v>20</v>
      </c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58"/>
    </row>
    <row r="123" spans="1:97" s="48" customFormat="1" ht="27.75" customHeight="1">
      <c r="C123" s="56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  <c r="T123" s="58"/>
    </row>
    <row r="124" spans="1:97" s="48" customFormat="1" ht="30" customHeight="1">
      <c r="C124" s="38" t="s">
        <v>36</v>
      </c>
      <c r="D124" s="59">
        <v>57</v>
      </c>
      <c r="E124" s="59">
        <v>5</v>
      </c>
      <c r="F124" s="59">
        <v>5</v>
      </c>
      <c r="G124" s="59">
        <v>135141</v>
      </c>
      <c r="H124" s="59">
        <v>135032</v>
      </c>
      <c r="I124" s="59">
        <v>29</v>
      </c>
      <c r="J124" s="59">
        <v>6</v>
      </c>
      <c r="K124" s="59">
        <v>35</v>
      </c>
      <c r="L124" s="59">
        <v>27</v>
      </c>
      <c r="M124" s="59">
        <v>6</v>
      </c>
      <c r="N124" s="59">
        <v>33</v>
      </c>
      <c r="O124" s="59">
        <v>2</v>
      </c>
      <c r="P124" s="59">
        <v>0</v>
      </c>
      <c r="Q124" s="59">
        <v>2</v>
      </c>
      <c r="R124" s="59">
        <v>0</v>
      </c>
      <c r="S124" s="59">
        <v>0</v>
      </c>
      <c r="T124" s="60">
        <v>0</v>
      </c>
    </row>
    <row r="125" spans="1:97" s="48" customFormat="1" ht="30.75" customHeight="1">
      <c r="C125" s="33" t="s">
        <v>16</v>
      </c>
      <c r="D125" s="36">
        <v>57</v>
      </c>
      <c r="E125" s="36">
        <v>5</v>
      </c>
      <c r="F125" s="36">
        <v>5</v>
      </c>
      <c r="G125" s="36">
        <v>135141</v>
      </c>
      <c r="H125" s="36">
        <v>135032</v>
      </c>
      <c r="I125" s="36">
        <v>29</v>
      </c>
      <c r="J125" s="36">
        <v>6</v>
      </c>
      <c r="K125" s="36">
        <v>35</v>
      </c>
      <c r="L125" s="36">
        <v>27</v>
      </c>
      <c r="M125" s="36">
        <v>6</v>
      </c>
      <c r="N125" s="36">
        <v>33</v>
      </c>
      <c r="O125" s="36">
        <v>2</v>
      </c>
      <c r="P125" s="36">
        <v>0</v>
      </c>
      <c r="Q125" s="36">
        <v>2</v>
      </c>
      <c r="R125" s="36">
        <v>0</v>
      </c>
      <c r="S125" s="36">
        <v>0</v>
      </c>
      <c r="T125" s="37">
        <v>0</v>
      </c>
    </row>
    <row r="126" spans="1:97" s="5" customFormat="1" ht="31.5" hidden="1" customHeight="1">
      <c r="C126" s="33" t="s">
        <v>17</v>
      </c>
      <c r="D126" s="44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7"/>
    </row>
    <row r="127" spans="1:97" s="5" customFormat="1" ht="27" hidden="1" customHeight="1">
      <c r="C127" s="33" t="s">
        <v>18</v>
      </c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>
        <v>0</v>
      </c>
      <c r="S127" s="44">
        <v>0</v>
      </c>
      <c r="T127" s="45">
        <v>0</v>
      </c>
    </row>
    <row r="128" spans="1:97" s="5" customFormat="1" ht="24" hidden="1" customHeight="1">
      <c r="C128" s="33" t="s">
        <v>19</v>
      </c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1"/>
    </row>
    <row r="129" spans="3:20" s="5" customFormat="1" ht="27.75" hidden="1" customHeight="1">
      <c r="C129" s="33" t="s">
        <v>20</v>
      </c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1"/>
    </row>
    <row r="130" spans="3:20" s="5" customFormat="1" ht="43.5" customHeight="1">
      <c r="C130" s="38" t="s">
        <v>37</v>
      </c>
      <c r="D130" s="59">
        <v>44</v>
      </c>
      <c r="E130" s="59">
        <v>2</v>
      </c>
      <c r="F130" s="59">
        <v>2</v>
      </c>
      <c r="G130" s="59">
        <v>90390</v>
      </c>
      <c r="H130" s="59">
        <v>90393</v>
      </c>
      <c r="I130" s="59">
        <v>21</v>
      </c>
      <c r="J130" s="59">
        <v>12</v>
      </c>
      <c r="K130" s="59">
        <v>33</v>
      </c>
      <c r="L130" s="59">
        <v>21</v>
      </c>
      <c r="M130" s="59">
        <v>12</v>
      </c>
      <c r="N130" s="59">
        <v>33</v>
      </c>
      <c r="O130" s="59">
        <v>0</v>
      </c>
      <c r="P130" s="59">
        <v>0</v>
      </c>
      <c r="Q130" s="59">
        <v>0</v>
      </c>
      <c r="R130" s="59">
        <v>0</v>
      </c>
      <c r="S130" s="59">
        <v>0</v>
      </c>
      <c r="T130" s="60">
        <v>0</v>
      </c>
    </row>
    <row r="131" spans="3:20" s="5" customFormat="1" ht="30.75" customHeight="1" thickBot="1">
      <c r="C131" s="61" t="s">
        <v>16</v>
      </c>
      <c r="D131" s="62">
        <v>44</v>
      </c>
      <c r="E131" s="62">
        <v>2</v>
      </c>
      <c r="F131" s="62">
        <v>2</v>
      </c>
      <c r="G131" s="62">
        <v>90390</v>
      </c>
      <c r="H131" s="62">
        <v>90393</v>
      </c>
      <c r="I131" s="62">
        <v>21</v>
      </c>
      <c r="J131" s="62">
        <v>12</v>
      </c>
      <c r="K131" s="62">
        <v>33</v>
      </c>
      <c r="L131" s="62">
        <v>21</v>
      </c>
      <c r="M131" s="62">
        <v>12</v>
      </c>
      <c r="N131" s="62">
        <v>33</v>
      </c>
      <c r="O131" s="62">
        <v>0</v>
      </c>
      <c r="P131" s="62">
        <v>0</v>
      </c>
      <c r="Q131" s="62">
        <v>0</v>
      </c>
      <c r="R131" s="62">
        <v>0</v>
      </c>
      <c r="S131" s="62">
        <v>0</v>
      </c>
      <c r="T131" s="63">
        <v>0</v>
      </c>
    </row>
    <row r="132" spans="3:20" s="5" customFormat="1" ht="31.5" hidden="1" customHeight="1">
      <c r="C132" s="64" t="s">
        <v>17</v>
      </c>
      <c r="D132" s="65"/>
      <c r="E132" s="66"/>
      <c r="F132" s="66"/>
      <c r="G132" s="66"/>
      <c r="H132" s="66"/>
      <c r="I132" s="66"/>
      <c r="J132" s="66"/>
      <c r="K132" s="66"/>
      <c r="L132" s="66"/>
      <c r="M132" s="66"/>
      <c r="N132" s="66"/>
      <c r="O132" s="66"/>
      <c r="P132" s="66"/>
      <c r="Q132" s="66"/>
      <c r="R132" s="66"/>
      <c r="S132" s="66"/>
      <c r="T132" s="66"/>
    </row>
    <row r="133" spans="3:20" s="5" customFormat="1" ht="29.25" hidden="1" customHeight="1">
      <c r="C133" s="67" t="s">
        <v>18</v>
      </c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  <c r="P133" s="68"/>
      <c r="Q133" s="68"/>
      <c r="R133" s="68">
        <v>0</v>
      </c>
      <c r="S133" s="68">
        <v>0</v>
      </c>
      <c r="T133" s="68">
        <v>0</v>
      </c>
    </row>
    <row r="134" spans="3:20" s="5" customFormat="1" ht="28.5" hidden="1" customHeight="1">
      <c r="C134" s="67" t="s">
        <v>19</v>
      </c>
      <c r="D134" s="69"/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</row>
    <row r="135" spans="3:20" s="5" customFormat="1" ht="30" hidden="1" customHeight="1">
      <c r="C135" s="67" t="s">
        <v>20</v>
      </c>
      <c r="D135" s="50"/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</row>
    <row r="136" spans="3:20" s="5" customFormat="1" ht="28.5" customHeight="1">
      <c r="C136" s="48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  <c r="P136" s="70"/>
      <c r="Q136" s="70"/>
      <c r="R136" s="70"/>
      <c r="S136" s="70"/>
      <c r="T136" s="70"/>
    </row>
    <row r="137" spans="3:20" s="5" customFormat="1">
      <c r="C137" s="48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  <c r="P137" s="70"/>
      <c r="Q137" s="70"/>
      <c r="R137" s="70"/>
      <c r="S137" s="70"/>
      <c r="T137" s="70"/>
    </row>
    <row r="138" spans="3:20" s="5" customFormat="1">
      <c r="D138" s="71"/>
      <c r="E138" s="71"/>
      <c r="F138" s="71"/>
      <c r="G138" s="71"/>
      <c r="H138" s="71"/>
      <c r="I138" s="71"/>
      <c r="J138" s="71"/>
      <c r="K138" s="71"/>
      <c r="L138" s="71"/>
      <c r="M138" s="71"/>
      <c r="N138" s="71"/>
      <c r="O138" s="71"/>
      <c r="P138" s="71"/>
      <c r="Q138" s="71"/>
      <c r="R138" s="71"/>
      <c r="S138" s="71"/>
      <c r="T138" s="71"/>
    </row>
    <row r="139" spans="3:20" s="5" customFormat="1">
      <c r="D139" s="71"/>
      <c r="E139" s="71"/>
      <c r="F139" s="71"/>
      <c r="G139" s="71"/>
      <c r="H139" s="71"/>
      <c r="I139" s="71"/>
      <c r="J139" s="71"/>
      <c r="K139" s="71"/>
      <c r="L139" s="71"/>
      <c r="M139" s="71"/>
      <c r="N139" s="71"/>
      <c r="O139" s="71"/>
      <c r="P139" s="71"/>
      <c r="Q139" s="71"/>
      <c r="R139" s="71"/>
      <c r="S139" s="71"/>
      <c r="T139" s="71"/>
    </row>
    <row r="140" spans="3:20" s="5" customFormat="1">
      <c r="D140" s="71"/>
      <c r="E140" s="71"/>
      <c r="F140" s="71"/>
      <c r="G140" s="71"/>
      <c r="H140" s="71"/>
      <c r="I140" s="71"/>
      <c r="J140" s="71"/>
      <c r="K140" s="71"/>
      <c r="L140" s="71"/>
      <c r="M140" s="71"/>
      <c r="N140" s="71"/>
      <c r="O140" s="71"/>
      <c r="P140" s="71"/>
      <c r="Q140" s="71"/>
      <c r="R140" s="71"/>
      <c r="S140" s="71"/>
      <c r="T140" s="71"/>
    </row>
    <row r="141" spans="3:20" s="5" customFormat="1">
      <c r="D141" s="71"/>
      <c r="E141" s="71"/>
      <c r="F141" s="71"/>
      <c r="G141" s="71"/>
      <c r="H141" s="71"/>
      <c r="I141" s="71"/>
      <c r="J141" s="71"/>
      <c r="K141" s="71"/>
      <c r="L141" s="71"/>
      <c r="M141" s="71"/>
      <c r="N141" s="71"/>
      <c r="O141" s="71"/>
      <c r="P141" s="71"/>
      <c r="Q141" s="71"/>
      <c r="R141" s="71"/>
      <c r="S141" s="71"/>
      <c r="T141" s="71"/>
    </row>
    <row r="142" spans="3:20" s="5" customFormat="1">
      <c r="D142" s="71"/>
      <c r="E142" s="71"/>
      <c r="F142" s="71"/>
      <c r="G142" s="71"/>
      <c r="H142" s="71"/>
      <c r="I142" s="71"/>
      <c r="J142" s="71"/>
      <c r="K142" s="71"/>
      <c r="L142" s="71"/>
      <c r="M142" s="71"/>
      <c r="N142" s="71"/>
      <c r="O142" s="71"/>
      <c r="P142" s="71"/>
      <c r="Q142" s="71"/>
      <c r="R142" s="71"/>
      <c r="S142" s="71"/>
      <c r="T142" s="71"/>
    </row>
    <row r="143" spans="3:20" s="5" customFormat="1">
      <c r="D143" s="71"/>
      <c r="E143" s="71"/>
      <c r="F143" s="71"/>
      <c r="G143" s="71"/>
      <c r="H143" s="71"/>
      <c r="I143" s="71"/>
      <c r="J143" s="71"/>
      <c r="K143" s="71"/>
      <c r="L143" s="71"/>
      <c r="M143" s="71"/>
      <c r="N143" s="71"/>
      <c r="O143" s="71"/>
      <c r="P143" s="71"/>
      <c r="Q143" s="71"/>
      <c r="R143" s="71"/>
      <c r="S143" s="71"/>
      <c r="T143" s="71"/>
    </row>
    <row r="144" spans="3:20" s="5" customFormat="1">
      <c r="D144" s="71"/>
      <c r="E144" s="71"/>
      <c r="F144" s="71"/>
      <c r="G144" s="71"/>
      <c r="H144" s="71"/>
      <c r="I144" s="71"/>
      <c r="J144" s="71"/>
      <c r="K144" s="71"/>
      <c r="L144" s="71"/>
      <c r="M144" s="71"/>
      <c r="N144" s="71"/>
      <c r="O144" s="71"/>
      <c r="P144" s="71"/>
      <c r="Q144" s="71"/>
      <c r="R144" s="71"/>
      <c r="S144" s="71"/>
      <c r="T144" s="71"/>
    </row>
    <row r="145" spans="4:20" s="5" customFormat="1">
      <c r="D145" s="71"/>
      <c r="E145" s="71"/>
      <c r="F145" s="71"/>
      <c r="G145" s="71"/>
      <c r="H145" s="71"/>
      <c r="I145" s="71"/>
      <c r="J145" s="71"/>
      <c r="K145" s="71"/>
      <c r="L145" s="71"/>
      <c r="M145" s="71"/>
      <c r="N145" s="71"/>
      <c r="O145" s="71"/>
      <c r="P145" s="71"/>
      <c r="Q145" s="71"/>
      <c r="R145" s="71"/>
      <c r="S145" s="71"/>
      <c r="T145" s="71"/>
    </row>
    <row r="146" spans="4:20" s="5" customFormat="1">
      <c r="D146" s="71"/>
      <c r="E146" s="71"/>
      <c r="F146" s="71"/>
      <c r="G146" s="71"/>
      <c r="H146" s="71"/>
      <c r="I146" s="71"/>
      <c r="J146" s="71"/>
      <c r="K146" s="71"/>
      <c r="L146" s="71"/>
      <c r="M146" s="71"/>
      <c r="N146" s="71"/>
      <c r="O146" s="71"/>
      <c r="P146" s="71"/>
      <c r="Q146" s="71"/>
      <c r="R146" s="71"/>
      <c r="S146" s="71"/>
      <c r="T146" s="71"/>
    </row>
    <row r="147" spans="4:20" s="5" customFormat="1">
      <c r="D147" s="71"/>
      <c r="E147" s="71"/>
      <c r="F147" s="71"/>
      <c r="G147" s="71"/>
      <c r="H147" s="71"/>
      <c r="I147" s="71"/>
      <c r="J147" s="71"/>
      <c r="K147" s="71"/>
      <c r="L147" s="71"/>
      <c r="M147" s="71"/>
      <c r="N147" s="71"/>
      <c r="O147" s="71"/>
      <c r="P147" s="71"/>
      <c r="Q147" s="71"/>
      <c r="R147" s="71"/>
      <c r="S147" s="71"/>
      <c r="T147" s="71"/>
    </row>
    <row r="148" spans="4:20" s="5" customFormat="1">
      <c r="D148" s="71"/>
      <c r="E148" s="71"/>
      <c r="F148" s="71"/>
      <c r="G148" s="71"/>
      <c r="H148" s="71"/>
      <c r="I148" s="71"/>
      <c r="J148" s="71"/>
      <c r="K148" s="71"/>
      <c r="L148" s="71"/>
      <c r="M148" s="71"/>
      <c r="N148" s="71"/>
      <c r="O148" s="71"/>
      <c r="P148" s="71"/>
      <c r="Q148" s="71"/>
      <c r="R148" s="71"/>
      <c r="S148" s="71"/>
      <c r="T148" s="71"/>
    </row>
    <row r="149" spans="4:20" s="5" customFormat="1">
      <c r="D149" s="71"/>
      <c r="E149" s="71"/>
      <c r="F149" s="71"/>
      <c r="G149" s="71"/>
      <c r="H149" s="71"/>
      <c r="I149" s="71"/>
      <c r="J149" s="71"/>
      <c r="K149" s="71"/>
      <c r="L149" s="71"/>
      <c r="M149" s="71"/>
      <c r="N149" s="71"/>
      <c r="O149" s="71"/>
      <c r="P149" s="71"/>
      <c r="Q149" s="71"/>
      <c r="R149" s="71"/>
      <c r="S149" s="71"/>
      <c r="T149" s="71"/>
    </row>
    <row r="150" spans="4:20" s="5" customFormat="1">
      <c r="D150" s="71"/>
      <c r="E150" s="71"/>
      <c r="F150" s="71"/>
      <c r="G150" s="71"/>
      <c r="H150" s="71"/>
      <c r="I150" s="71"/>
      <c r="J150" s="71"/>
      <c r="K150" s="71"/>
      <c r="L150" s="71"/>
      <c r="M150" s="71"/>
      <c r="N150" s="71"/>
      <c r="O150" s="71"/>
      <c r="P150" s="71"/>
      <c r="Q150" s="71"/>
      <c r="R150" s="71"/>
      <c r="S150" s="71"/>
      <c r="T150" s="71"/>
    </row>
    <row r="151" spans="4:20" s="5" customFormat="1">
      <c r="D151" s="71"/>
      <c r="E151" s="71"/>
      <c r="F151" s="71"/>
      <c r="G151" s="71"/>
      <c r="H151" s="71"/>
      <c r="I151" s="71"/>
      <c r="J151" s="71"/>
      <c r="K151" s="71"/>
      <c r="L151" s="71"/>
      <c r="M151" s="71"/>
      <c r="N151" s="71"/>
      <c r="O151" s="71"/>
      <c r="P151" s="71"/>
      <c r="Q151" s="71"/>
      <c r="R151" s="71"/>
      <c r="S151" s="71"/>
      <c r="T151" s="71"/>
    </row>
    <row r="152" spans="4:20" s="5" customFormat="1">
      <c r="D152" s="71"/>
      <c r="E152" s="71"/>
      <c r="F152" s="71"/>
      <c r="G152" s="71"/>
      <c r="H152" s="71"/>
      <c r="I152" s="71"/>
      <c r="J152" s="71"/>
      <c r="K152" s="71"/>
      <c r="L152" s="71"/>
      <c r="M152" s="71"/>
      <c r="N152" s="71"/>
      <c r="O152" s="71"/>
      <c r="P152" s="71"/>
      <c r="Q152" s="71"/>
      <c r="R152" s="71"/>
      <c r="S152" s="71"/>
      <c r="T152" s="71"/>
    </row>
    <row r="153" spans="4:20" s="5" customFormat="1">
      <c r="D153" s="71"/>
      <c r="E153" s="71"/>
      <c r="F153" s="71"/>
      <c r="G153" s="71"/>
      <c r="H153" s="71"/>
      <c r="I153" s="71"/>
      <c r="J153" s="71"/>
      <c r="K153" s="71"/>
      <c r="L153" s="71"/>
      <c r="M153" s="71"/>
      <c r="N153" s="71"/>
      <c r="O153" s="71"/>
      <c r="P153" s="71"/>
      <c r="Q153" s="71"/>
      <c r="R153" s="71"/>
      <c r="S153" s="71"/>
      <c r="T153" s="71"/>
    </row>
    <row r="154" spans="4:20" s="5" customFormat="1">
      <c r="D154" s="71"/>
      <c r="E154" s="71"/>
      <c r="F154" s="71"/>
      <c r="G154" s="71"/>
      <c r="H154" s="71"/>
      <c r="I154" s="71"/>
      <c r="J154" s="71"/>
      <c r="K154" s="71"/>
      <c r="L154" s="71"/>
      <c r="M154" s="71"/>
      <c r="N154" s="71"/>
      <c r="O154" s="71"/>
      <c r="P154" s="71"/>
      <c r="Q154" s="71"/>
      <c r="R154" s="71"/>
      <c r="S154" s="71"/>
      <c r="T154" s="71"/>
    </row>
    <row r="155" spans="4:20" s="5" customFormat="1">
      <c r="D155" s="71"/>
      <c r="E155" s="71"/>
      <c r="F155" s="71"/>
      <c r="G155" s="71"/>
      <c r="H155" s="71"/>
      <c r="I155" s="71"/>
      <c r="J155" s="71"/>
      <c r="K155" s="71"/>
      <c r="L155" s="71"/>
      <c r="M155" s="71"/>
      <c r="N155" s="71"/>
      <c r="O155" s="71"/>
      <c r="P155" s="71"/>
      <c r="Q155" s="71"/>
      <c r="R155" s="71"/>
      <c r="S155" s="71"/>
      <c r="T155" s="71"/>
    </row>
    <row r="156" spans="4:20" s="5" customFormat="1">
      <c r="D156" s="71"/>
      <c r="E156" s="71"/>
      <c r="F156" s="71"/>
      <c r="G156" s="71"/>
      <c r="H156" s="71"/>
      <c r="I156" s="71"/>
      <c r="J156" s="71"/>
      <c r="K156" s="71"/>
      <c r="L156" s="71"/>
      <c r="M156" s="71"/>
      <c r="N156" s="71"/>
      <c r="O156" s="71"/>
      <c r="P156" s="71"/>
      <c r="Q156" s="71"/>
      <c r="R156" s="71"/>
      <c r="S156" s="71"/>
      <c r="T156" s="71"/>
    </row>
    <row r="157" spans="4:20" s="5" customFormat="1">
      <c r="D157" s="71"/>
      <c r="E157" s="71"/>
      <c r="F157" s="71"/>
      <c r="G157" s="71"/>
      <c r="H157" s="71"/>
      <c r="I157" s="71"/>
      <c r="J157" s="71"/>
      <c r="K157" s="71"/>
      <c r="L157" s="71"/>
      <c r="M157" s="71"/>
      <c r="N157" s="71"/>
      <c r="O157" s="71"/>
      <c r="P157" s="71"/>
      <c r="Q157" s="71"/>
      <c r="R157" s="71"/>
      <c r="S157" s="71"/>
      <c r="T157" s="71"/>
    </row>
    <row r="158" spans="4:20" s="5" customFormat="1">
      <c r="D158" s="71"/>
      <c r="E158" s="71"/>
      <c r="F158" s="71"/>
      <c r="G158" s="71"/>
      <c r="H158" s="71"/>
      <c r="I158" s="71"/>
      <c r="J158" s="71"/>
      <c r="K158" s="71"/>
      <c r="L158" s="71"/>
      <c r="M158" s="71"/>
      <c r="N158" s="71"/>
      <c r="O158" s="71"/>
      <c r="P158" s="71"/>
      <c r="Q158" s="71"/>
      <c r="R158" s="71"/>
      <c r="S158" s="71"/>
      <c r="T158" s="71"/>
    </row>
    <row r="159" spans="4:20" s="5" customFormat="1">
      <c r="D159" s="71"/>
      <c r="E159" s="71"/>
      <c r="F159" s="71"/>
      <c r="G159" s="71"/>
      <c r="H159" s="71"/>
      <c r="I159" s="71"/>
      <c r="J159" s="71"/>
      <c r="K159" s="71"/>
      <c r="L159" s="71"/>
      <c r="M159" s="71"/>
      <c r="N159" s="71"/>
      <c r="O159" s="71"/>
      <c r="P159" s="71"/>
      <c r="Q159" s="71"/>
      <c r="R159" s="71"/>
      <c r="S159" s="71"/>
      <c r="T159" s="71"/>
    </row>
    <row r="160" spans="4:20" s="5" customFormat="1"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</row>
    <row r="161" spans="4:20" s="5" customFormat="1">
      <c r="D161" s="71"/>
      <c r="E161" s="71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1"/>
    </row>
    <row r="162" spans="4:20" s="5" customFormat="1">
      <c r="D162" s="71"/>
      <c r="E162" s="71"/>
      <c r="F162" s="71"/>
      <c r="G162" s="71"/>
      <c r="H162" s="71"/>
      <c r="I162" s="71"/>
      <c r="J162" s="71"/>
      <c r="K162" s="71"/>
      <c r="L162" s="71"/>
      <c r="M162" s="71"/>
      <c r="N162" s="71"/>
      <c r="O162" s="71"/>
      <c r="P162" s="71"/>
      <c r="Q162" s="71"/>
      <c r="R162" s="71"/>
      <c r="S162" s="71"/>
      <c r="T162" s="71"/>
    </row>
    <row r="163" spans="4:20" s="5" customFormat="1">
      <c r="D163" s="71"/>
      <c r="E163" s="71"/>
      <c r="F163" s="71"/>
      <c r="G163" s="71"/>
      <c r="H163" s="71"/>
      <c r="I163" s="71"/>
      <c r="J163" s="71"/>
      <c r="K163" s="71"/>
      <c r="L163" s="71"/>
      <c r="M163" s="71"/>
      <c r="N163" s="71"/>
      <c r="O163" s="71"/>
      <c r="P163" s="71"/>
      <c r="Q163" s="71"/>
      <c r="R163" s="71"/>
      <c r="S163" s="71"/>
      <c r="T163" s="71"/>
    </row>
    <row r="164" spans="4:20" s="5" customFormat="1">
      <c r="D164" s="71"/>
      <c r="E164" s="71"/>
      <c r="F164" s="71"/>
      <c r="G164" s="71"/>
      <c r="H164" s="71"/>
      <c r="I164" s="71"/>
      <c r="J164" s="71"/>
      <c r="K164" s="71"/>
      <c r="L164" s="71"/>
      <c r="M164" s="71"/>
      <c r="N164" s="71"/>
      <c r="O164" s="71"/>
      <c r="P164" s="71"/>
      <c r="Q164" s="71"/>
      <c r="R164" s="71"/>
      <c r="S164" s="71"/>
      <c r="T164" s="71"/>
    </row>
    <row r="165" spans="4:20" s="5" customFormat="1">
      <c r="D165" s="71"/>
      <c r="E165" s="71"/>
      <c r="F165" s="71"/>
      <c r="G165" s="71"/>
      <c r="H165" s="71"/>
      <c r="I165" s="71"/>
      <c r="J165" s="71"/>
      <c r="K165" s="71"/>
      <c r="L165" s="71"/>
      <c r="M165" s="71"/>
      <c r="N165" s="71"/>
      <c r="O165" s="71"/>
      <c r="P165" s="71"/>
      <c r="Q165" s="71"/>
      <c r="R165" s="71"/>
      <c r="S165" s="71"/>
      <c r="T165" s="71"/>
    </row>
    <row r="166" spans="4:20" s="5" customFormat="1">
      <c r="D166" s="71"/>
      <c r="E166" s="71"/>
      <c r="F166" s="71"/>
      <c r="G166" s="71"/>
      <c r="H166" s="71"/>
      <c r="I166" s="71"/>
      <c r="J166" s="71"/>
      <c r="K166" s="71"/>
      <c r="L166" s="71"/>
      <c r="M166" s="71"/>
      <c r="N166" s="71"/>
      <c r="O166" s="71"/>
      <c r="P166" s="71"/>
      <c r="Q166" s="71"/>
      <c r="R166" s="71"/>
      <c r="S166" s="71"/>
      <c r="T166" s="71"/>
    </row>
    <row r="167" spans="4:20" s="5" customFormat="1">
      <c r="D167" s="71"/>
      <c r="E167" s="71"/>
      <c r="F167" s="71"/>
      <c r="G167" s="71"/>
      <c r="H167" s="71"/>
      <c r="I167" s="71"/>
      <c r="J167" s="71"/>
      <c r="K167" s="71"/>
      <c r="L167" s="71"/>
      <c r="M167" s="71"/>
      <c r="N167" s="71"/>
      <c r="O167" s="71"/>
      <c r="P167" s="71"/>
      <c r="Q167" s="71"/>
      <c r="R167" s="71"/>
      <c r="S167" s="71"/>
      <c r="T167" s="71"/>
    </row>
    <row r="168" spans="4:20" s="5" customFormat="1">
      <c r="D168" s="71"/>
      <c r="E168" s="71"/>
      <c r="F168" s="71"/>
      <c r="G168" s="71"/>
      <c r="H168" s="71"/>
      <c r="I168" s="71"/>
      <c r="J168" s="71"/>
      <c r="K168" s="71"/>
      <c r="L168" s="71"/>
      <c r="M168" s="71"/>
      <c r="N168" s="71"/>
      <c r="O168" s="71"/>
      <c r="P168" s="71"/>
      <c r="Q168" s="71"/>
      <c r="R168" s="71"/>
      <c r="S168" s="71"/>
      <c r="T168" s="71"/>
    </row>
    <row r="169" spans="4:20" s="5" customFormat="1">
      <c r="D169" s="71"/>
      <c r="E169" s="71"/>
      <c r="F169" s="71"/>
      <c r="G169" s="71"/>
      <c r="H169" s="71"/>
      <c r="I169" s="71"/>
      <c r="J169" s="71"/>
      <c r="K169" s="71"/>
      <c r="L169" s="71"/>
      <c r="M169" s="71"/>
      <c r="N169" s="71"/>
      <c r="O169" s="71"/>
      <c r="P169" s="71"/>
      <c r="Q169" s="71"/>
      <c r="R169" s="71"/>
      <c r="S169" s="71"/>
      <c r="T169" s="71"/>
    </row>
    <row r="170" spans="4:20" s="5" customFormat="1">
      <c r="D170" s="71"/>
      <c r="E170" s="71"/>
      <c r="F170" s="71"/>
      <c r="G170" s="71"/>
      <c r="H170" s="71"/>
      <c r="I170" s="71"/>
      <c r="J170" s="71"/>
      <c r="K170" s="71"/>
      <c r="L170" s="71"/>
      <c r="M170" s="71"/>
      <c r="N170" s="71"/>
      <c r="O170" s="71"/>
      <c r="P170" s="71"/>
      <c r="Q170" s="71"/>
      <c r="R170" s="71"/>
      <c r="S170" s="71"/>
      <c r="T170" s="71"/>
    </row>
    <row r="171" spans="4:20" s="5" customFormat="1">
      <c r="D171" s="71"/>
      <c r="E171" s="71"/>
      <c r="F171" s="71"/>
      <c r="G171" s="71"/>
      <c r="H171" s="71"/>
      <c r="I171" s="71"/>
      <c r="J171" s="71"/>
      <c r="K171" s="71"/>
      <c r="L171" s="71"/>
      <c r="M171" s="71"/>
      <c r="N171" s="71"/>
      <c r="O171" s="71"/>
      <c r="P171" s="71"/>
      <c r="Q171" s="71"/>
      <c r="R171" s="71"/>
      <c r="S171" s="71"/>
      <c r="T171" s="71"/>
    </row>
    <row r="172" spans="4:20" s="5" customFormat="1">
      <c r="D172" s="71"/>
      <c r="E172" s="71"/>
      <c r="F172" s="71"/>
      <c r="G172" s="71"/>
      <c r="H172" s="71"/>
      <c r="I172" s="71"/>
      <c r="J172" s="71"/>
      <c r="K172" s="71"/>
      <c r="L172" s="71"/>
      <c r="M172" s="71"/>
      <c r="N172" s="71"/>
      <c r="O172" s="71"/>
      <c r="P172" s="71"/>
      <c r="Q172" s="71"/>
      <c r="R172" s="71"/>
      <c r="S172" s="71"/>
      <c r="T172" s="71"/>
    </row>
    <row r="173" spans="4:20" s="5" customFormat="1">
      <c r="D173" s="71"/>
      <c r="E173" s="71"/>
      <c r="F173" s="71"/>
      <c r="G173" s="71"/>
      <c r="H173" s="71"/>
      <c r="I173" s="71"/>
      <c r="J173" s="71"/>
      <c r="K173" s="71"/>
      <c r="L173" s="71"/>
      <c r="M173" s="71"/>
      <c r="N173" s="71"/>
      <c r="O173" s="71"/>
      <c r="P173" s="71"/>
      <c r="Q173" s="71"/>
      <c r="R173" s="71"/>
      <c r="S173" s="71"/>
      <c r="T173" s="71"/>
    </row>
    <row r="174" spans="4:20" s="5" customFormat="1">
      <c r="D174" s="71"/>
      <c r="E174" s="71"/>
      <c r="F174" s="71"/>
      <c r="G174" s="71"/>
      <c r="H174" s="71"/>
      <c r="I174" s="71"/>
      <c r="J174" s="71"/>
      <c r="K174" s="71"/>
      <c r="L174" s="71"/>
      <c r="M174" s="71"/>
      <c r="N174" s="71"/>
      <c r="O174" s="71"/>
      <c r="P174" s="71"/>
      <c r="Q174" s="71"/>
      <c r="R174" s="71"/>
      <c r="S174" s="71"/>
      <c r="T174" s="71"/>
    </row>
    <row r="175" spans="4:20" s="5" customFormat="1">
      <c r="D175" s="71"/>
      <c r="E175" s="71"/>
      <c r="F175" s="71"/>
      <c r="G175" s="71"/>
      <c r="H175" s="71"/>
      <c r="I175" s="71"/>
      <c r="J175" s="71"/>
      <c r="K175" s="71"/>
      <c r="L175" s="71"/>
      <c r="M175" s="71"/>
      <c r="N175" s="71"/>
      <c r="O175" s="71"/>
      <c r="P175" s="71"/>
      <c r="Q175" s="71"/>
      <c r="R175" s="71"/>
      <c r="S175" s="71"/>
      <c r="T175" s="71"/>
    </row>
    <row r="176" spans="4:20" s="5" customFormat="1">
      <c r="D176" s="71"/>
      <c r="E176" s="71"/>
      <c r="F176" s="71"/>
      <c r="G176" s="71"/>
      <c r="H176" s="71"/>
      <c r="I176" s="71"/>
      <c r="J176" s="71"/>
      <c r="K176" s="71"/>
      <c r="L176" s="71"/>
      <c r="M176" s="71"/>
      <c r="N176" s="71"/>
      <c r="O176" s="71"/>
      <c r="P176" s="71"/>
      <c r="Q176" s="71"/>
      <c r="R176" s="71"/>
      <c r="S176" s="71"/>
      <c r="T176" s="71"/>
    </row>
    <row r="177" spans="4:20" s="5" customFormat="1">
      <c r="D177" s="71"/>
      <c r="E177" s="71"/>
      <c r="F177" s="71"/>
      <c r="G177" s="71"/>
      <c r="H177" s="71"/>
      <c r="I177" s="71"/>
      <c r="J177" s="71"/>
      <c r="K177" s="71"/>
      <c r="L177" s="71"/>
      <c r="M177" s="71"/>
      <c r="N177" s="71"/>
      <c r="O177" s="71"/>
      <c r="P177" s="71"/>
      <c r="Q177" s="71"/>
      <c r="R177" s="71"/>
      <c r="S177" s="71"/>
      <c r="T177" s="71"/>
    </row>
    <row r="178" spans="4:20" s="5" customFormat="1">
      <c r="D178" s="71"/>
      <c r="E178" s="71"/>
      <c r="F178" s="71"/>
      <c r="G178" s="71"/>
      <c r="H178" s="71"/>
      <c r="I178" s="71"/>
      <c r="J178" s="71"/>
      <c r="K178" s="71"/>
      <c r="L178" s="71"/>
      <c r="M178" s="71"/>
      <c r="N178" s="71"/>
      <c r="O178" s="71"/>
      <c r="P178" s="71"/>
      <c r="Q178" s="71"/>
      <c r="R178" s="71"/>
      <c r="S178" s="71"/>
      <c r="T178" s="71"/>
    </row>
    <row r="179" spans="4:20" s="5" customFormat="1">
      <c r="D179" s="71"/>
      <c r="E179" s="71"/>
      <c r="F179" s="71"/>
      <c r="G179" s="71"/>
      <c r="H179" s="71"/>
      <c r="I179" s="71"/>
      <c r="J179" s="71"/>
      <c r="K179" s="71"/>
      <c r="L179" s="71"/>
      <c r="M179" s="71"/>
      <c r="N179" s="71"/>
      <c r="O179" s="71"/>
      <c r="P179" s="71"/>
      <c r="Q179" s="71"/>
      <c r="R179" s="71"/>
      <c r="S179" s="71"/>
      <c r="T179" s="71"/>
    </row>
    <row r="180" spans="4:20" s="5" customFormat="1">
      <c r="D180" s="71"/>
      <c r="E180" s="71"/>
      <c r="F180" s="71"/>
      <c r="G180" s="71"/>
      <c r="H180" s="71"/>
      <c r="I180" s="71"/>
      <c r="J180" s="71"/>
      <c r="K180" s="71"/>
      <c r="L180" s="71"/>
      <c r="M180" s="71"/>
      <c r="N180" s="71"/>
      <c r="O180" s="71"/>
      <c r="P180" s="71"/>
      <c r="Q180" s="71"/>
      <c r="R180" s="71"/>
      <c r="S180" s="71"/>
      <c r="T180" s="71"/>
    </row>
    <row r="181" spans="4:20" s="5" customFormat="1">
      <c r="D181" s="71"/>
      <c r="E181" s="71"/>
      <c r="F181" s="71"/>
      <c r="G181" s="71"/>
      <c r="H181" s="71"/>
      <c r="I181" s="71"/>
      <c r="J181" s="71"/>
      <c r="K181" s="71"/>
      <c r="L181" s="71"/>
      <c r="M181" s="71"/>
      <c r="N181" s="71"/>
      <c r="O181" s="71"/>
      <c r="P181" s="71"/>
      <c r="Q181" s="71"/>
      <c r="R181" s="71"/>
      <c r="S181" s="71"/>
      <c r="T181" s="71"/>
    </row>
    <row r="182" spans="4:20" s="5" customFormat="1">
      <c r="D182" s="71"/>
      <c r="E182" s="71"/>
      <c r="F182" s="71"/>
      <c r="G182" s="71"/>
      <c r="H182" s="71"/>
      <c r="I182" s="71"/>
      <c r="J182" s="71"/>
      <c r="K182" s="71"/>
      <c r="L182" s="71"/>
      <c r="M182" s="71"/>
      <c r="N182" s="71"/>
      <c r="O182" s="71"/>
      <c r="P182" s="71"/>
      <c r="Q182" s="71"/>
      <c r="R182" s="71"/>
      <c r="S182" s="71"/>
      <c r="T182" s="71"/>
    </row>
    <row r="183" spans="4:20" s="5" customFormat="1">
      <c r="D183" s="71"/>
      <c r="E183" s="71"/>
      <c r="F183" s="71"/>
      <c r="G183" s="71"/>
      <c r="H183" s="71"/>
      <c r="I183" s="71"/>
      <c r="J183" s="71"/>
      <c r="K183" s="71"/>
      <c r="L183" s="71"/>
      <c r="M183" s="71"/>
      <c r="N183" s="71"/>
      <c r="O183" s="71"/>
      <c r="P183" s="71"/>
      <c r="Q183" s="71"/>
      <c r="R183" s="71"/>
      <c r="S183" s="71"/>
      <c r="T183" s="71"/>
    </row>
    <row r="184" spans="4:20" s="5" customFormat="1">
      <c r="D184" s="71"/>
      <c r="E184" s="71"/>
      <c r="F184" s="71"/>
      <c r="G184" s="71"/>
      <c r="H184" s="71"/>
      <c r="I184" s="71"/>
      <c r="J184" s="71"/>
      <c r="K184" s="71"/>
      <c r="L184" s="71"/>
      <c r="M184" s="71"/>
      <c r="N184" s="71"/>
      <c r="O184" s="71"/>
      <c r="P184" s="71"/>
      <c r="Q184" s="71"/>
      <c r="R184" s="71"/>
      <c r="S184" s="71"/>
      <c r="T184" s="71"/>
    </row>
    <row r="185" spans="4:20" s="5" customFormat="1">
      <c r="D185" s="71"/>
      <c r="E185" s="71"/>
      <c r="F185" s="71"/>
      <c r="G185" s="71"/>
      <c r="H185" s="71"/>
      <c r="I185" s="71"/>
      <c r="J185" s="71"/>
      <c r="K185" s="71"/>
      <c r="L185" s="71"/>
      <c r="M185" s="71"/>
      <c r="N185" s="71"/>
      <c r="O185" s="71"/>
      <c r="P185" s="71"/>
      <c r="Q185" s="71"/>
      <c r="R185" s="71"/>
      <c r="S185" s="71"/>
      <c r="T185" s="71"/>
    </row>
    <row r="186" spans="4:20" s="5" customFormat="1">
      <c r="D186" s="71"/>
      <c r="E186" s="71"/>
      <c r="F186" s="71"/>
      <c r="G186" s="71"/>
      <c r="H186" s="71"/>
      <c r="I186" s="71"/>
      <c r="J186" s="71"/>
      <c r="K186" s="71"/>
      <c r="L186" s="71"/>
      <c r="M186" s="71"/>
      <c r="N186" s="71"/>
      <c r="O186" s="71"/>
      <c r="P186" s="71"/>
      <c r="Q186" s="71"/>
      <c r="R186" s="71"/>
      <c r="S186" s="71"/>
      <c r="T186" s="71"/>
    </row>
    <row r="187" spans="4:20" s="5" customFormat="1">
      <c r="D187" s="71"/>
      <c r="E187" s="71"/>
      <c r="F187" s="71"/>
      <c r="G187" s="71"/>
      <c r="H187" s="71"/>
      <c r="I187" s="71"/>
      <c r="J187" s="71"/>
      <c r="K187" s="71"/>
      <c r="L187" s="71"/>
      <c r="M187" s="71"/>
      <c r="N187" s="71"/>
      <c r="O187" s="71"/>
      <c r="P187" s="71"/>
      <c r="Q187" s="71"/>
      <c r="R187" s="71"/>
      <c r="S187" s="71"/>
      <c r="T187" s="71"/>
    </row>
    <row r="188" spans="4:20" s="5" customFormat="1">
      <c r="D188" s="71"/>
      <c r="E188" s="71"/>
      <c r="F188" s="71"/>
      <c r="G188" s="71"/>
      <c r="H188" s="71"/>
      <c r="I188" s="71"/>
      <c r="J188" s="71"/>
      <c r="K188" s="71"/>
      <c r="L188" s="71"/>
      <c r="M188" s="71"/>
      <c r="N188" s="71"/>
      <c r="O188" s="71"/>
      <c r="P188" s="71"/>
      <c r="Q188" s="71"/>
      <c r="R188" s="71"/>
      <c r="S188" s="71"/>
      <c r="T188" s="71"/>
    </row>
    <row r="189" spans="4:20" s="5" customFormat="1">
      <c r="D189" s="71"/>
      <c r="E189" s="71"/>
      <c r="F189" s="71"/>
      <c r="G189" s="71"/>
      <c r="H189" s="71"/>
      <c r="I189" s="71"/>
      <c r="J189" s="71"/>
      <c r="K189" s="71"/>
      <c r="L189" s="71"/>
      <c r="M189" s="71"/>
      <c r="N189" s="71"/>
      <c r="O189" s="71"/>
      <c r="P189" s="71"/>
      <c r="Q189" s="71"/>
      <c r="R189" s="71"/>
      <c r="S189" s="71"/>
      <c r="T189" s="71"/>
    </row>
    <row r="190" spans="4:20" s="5" customFormat="1">
      <c r="D190" s="71"/>
      <c r="E190" s="71"/>
      <c r="F190" s="71"/>
      <c r="G190" s="71"/>
      <c r="H190" s="71"/>
      <c r="I190" s="71"/>
      <c r="J190" s="71"/>
      <c r="K190" s="71"/>
      <c r="L190" s="71"/>
      <c r="M190" s="71"/>
      <c r="N190" s="71"/>
      <c r="O190" s="71"/>
      <c r="P190" s="71"/>
      <c r="Q190" s="71"/>
      <c r="R190" s="71"/>
      <c r="S190" s="71"/>
      <c r="T190" s="71"/>
    </row>
    <row r="191" spans="4:20" s="5" customFormat="1">
      <c r="D191" s="71"/>
      <c r="E191" s="71"/>
      <c r="F191" s="71"/>
      <c r="G191" s="71"/>
      <c r="H191" s="71"/>
      <c r="I191" s="71"/>
      <c r="J191" s="71"/>
      <c r="K191" s="71"/>
      <c r="L191" s="71"/>
      <c r="M191" s="71"/>
      <c r="N191" s="71"/>
      <c r="O191" s="71"/>
      <c r="P191" s="71"/>
      <c r="Q191" s="71"/>
      <c r="R191" s="71"/>
      <c r="S191" s="71"/>
      <c r="T191" s="71"/>
    </row>
    <row r="192" spans="4:20" s="5" customFormat="1">
      <c r="D192" s="71"/>
      <c r="E192" s="71"/>
      <c r="F192" s="71"/>
      <c r="G192" s="71"/>
      <c r="H192" s="71"/>
      <c r="I192" s="71"/>
      <c r="J192" s="71"/>
      <c r="K192" s="71"/>
      <c r="L192" s="71"/>
      <c r="M192" s="71"/>
      <c r="N192" s="71"/>
      <c r="O192" s="71"/>
      <c r="P192" s="71"/>
      <c r="Q192" s="71"/>
      <c r="R192" s="71"/>
      <c r="S192" s="71"/>
      <c r="T192" s="71"/>
    </row>
    <row r="193" spans="1:20" s="5" customFormat="1">
      <c r="D193" s="71"/>
      <c r="E193" s="71"/>
      <c r="F193" s="71"/>
      <c r="G193" s="71"/>
      <c r="H193" s="71"/>
      <c r="I193" s="71"/>
      <c r="J193" s="71"/>
      <c r="K193" s="71"/>
      <c r="L193" s="71"/>
      <c r="M193" s="71"/>
      <c r="N193" s="71"/>
      <c r="O193" s="71"/>
      <c r="P193" s="71"/>
      <c r="Q193" s="71"/>
      <c r="R193" s="71"/>
      <c r="S193" s="71"/>
      <c r="T193" s="71"/>
    </row>
    <row r="194" spans="1:20" s="5" customFormat="1">
      <c r="D194" s="71"/>
      <c r="E194" s="71"/>
      <c r="F194" s="71"/>
      <c r="G194" s="71"/>
      <c r="H194" s="71"/>
      <c r="I194" s="71"/>
      <c r="J194" s="71"/>
      <c r="K194" s="71"/>
      <c r="L194" s="71"/>
      <c r="M194" s="71"/>
      <c r="N194" s="71"/>
      <c r="O194" s="71"/>
      <c r="P194" s="71"/>
      <c r="Q194" s="71"/>
      <c r="R194" s="71"/>
      <c r="S194" s="71"/>
      <c r="T194" s="71"/>
    </row>
    <row r="195" spans="1:20" s="5" customFormat="1">
      <c r="D195" s="71"/>
      <c r="E195" s="71"/>
      <c r="F195" s="71"/>
      <c r="G195" s="71"/>
      <c r="H195" s="71"/>
      <c r="I195" s="71"/>
      <c r="J195" s="71"/>
      <c r="K195" s="71"/>
      <c r="L195" s="71"/>
      <c r="M195" s="71"/>
      <c r="N195" s="71"/>
      <c r="O195" s="71"/>
      <c r="P195" s="71"/>
      <c r="Q195" s="71"/>
      <c r="R195" s="71"/>
      <c r="S195" s="71"/>
      <c r="T195" s="71"/>
    </row>
    <row r="196" spans="1:20" s="5" customFormat="1">
      <c r="D196" s="71"/>
      <c r="E196" s="71"/>
      <c r="F196" s="71"/>
      <c r="G196" s="71"/>
      <c r="H196" s="71"/>
      <c r="I196" s="71"/>
      <c r="J196" s="71"/>
      <c r="K196" s="71"/>
      <c r="L196" s="71"/>
      <c r="M196" s="71"/>
      <c r="N196" s="71"/>
      <c r="O196" s="71"/>
      <c r="P196" s="71"/>
      <c r="Q196" s="71"/>
      <c r="R196" s="71"/>
      <c r="S196" s="71"/>
      <c r="T196" s="71"/>
    </row>
    <row r="197" spans="1:20" s="5" customFormat="1">
      <c r="D197" s="71"/>
      <c r="E197" s="71"/>
      <c r="F197" s="71"/>
      <c r="G197" s="71"/>
      <c r="H197" s="71"/>
      <c r="I197" s="71"/>
      <c r="J197" s="71"/>
      <c r="K197" s="71"/>
      <c r="L197" s="71"/>
      <c r="M197" s="71"/>
      <c r="N197" s="71"/>
      <c r="O197" s="71"/>
      <c r="P197" s="71"/>
      <c r="Q197" s="71"/>
      <c r="R197" s="71"/>
      <c r="S197" s="71"/>
      <c r="T197" s="71"/>
    </row>
    <row r="198" spans="1:20" s="10" customFormat="1">
      <c r="A198" s="5"/>
      <c r="B198" s="5"/>
      <c r="C198" s="5"/>
      <c r="D198" s="71"/>
      <c r="E198" s="71"/>
      <c r="F198" s="71"/>
      <c r="G198" s="71"/>
      <c r="H198" s="71"/>
      <c r="I198" s="71"/>
      <c r="J198" s="71"/>
      <c r="K198" s="71"/>
      <c r="L198" s="71"/>
      <c r="M198" s="71"/>
      <c r="N198" s="71"/>
      <c r="O198" s="71"/>
      <c r="P198" s="71"/>
      <c r="Q198" s="71"/>
      <c r="R198" s="71"/>
      <c r="S198" s="71"/>
      <c r="T198" s="71"/>
    </row>
    <row r="199" spans="1:20" s="10" customFormat="1">
      <c r="A199" s="5"/>
      <c r="B199" s="5"/>
      <c r="C199" s="5"/>
      <c r="D199" s="71"/>
      <c r="E199" s="71"/>
      <c r="F199" s="71"/>
      <c r="G199" s="71"/>
      <c r="H199" s="71"/>
      <c r="I199" s="71"/>
      <c r="J199" s="71"/>
      <c r="K199" s="71"/>
      <c r="L199" s="71"/>
      <c r="M199" s="71"/>
      <c r="N199" s="71"/>
      <c r="O199" s="71"/>
      <c r="P199" s="71"/>
      <c r="Q199" s="71"/>
      <c r="R199" s="71"/>
      <c r="S199" s="71"/>
      <c r="T199" s="71"/>
    </row>
    <row r="200" spans="1:20" s="10" customFormat="1">
      <c r="A200" s="5"/>
      <c r="B200" s="5"/>
      <c r="C200" s="5"/>
      <c r="D200" s="71"/>
      <c r="E200" s="71"/>
      <c r="F200" s="71"/>
      <c r="G200" s="71"/>
      <c r="H200" s="71"/>
      <c r="I200" s="71"/>
      <c r="J200" s="71"/>
      <c r="K200" s="71"/>
      <c r="L200" s="71"/>
      <c r="M200" s="71"/>
      <c r="N200" s="71"/>
      <c r="O200" s="71"/>
      <c r="P200" s="71"/>
      <c r="Q200" s="71"/>
      <c r="R200" s="71"/>
      <c r="S200" s="71"/>
      <c r="T200" s="71"/>
    </row>
    <row r="201" spans="1:20" s="10" customFormat="1">
      <c r="A201" s="5"/>
      <c r="B201" s="5"/>
      <c r="C201" s="5"/>
      <c r="D201" s="71"/>
      <c r="E201" s="71"/>
      <c r="F201" s="71"/>
      <c r="G201" s="71"/>
      <c r="H201" s="71"/>
      <c r="I201" s="71"/>
      <c r="J201" s="71"/>
      <c r="K201" s="71"/>
      <c r="L201" s="71"/>
      <c r="M201" s="71"/>
      <c r="N201" s="71"/>
      <c r="O201" s="71"/>
      <c r="P201" s="71"/>
      <c r="Q201" s="71"/>
      <c r="R201" s="71"/>
      <c r="S201" s="71"/>
      <c r="T201" s="71"/>
    </row>
    <row r="202" spans="1:20">
      <c r="C202" s="5"/>
      <c r="D202" s="71"/>
      <c r="E202" s="71"/>
      <c r="F202" s="71"/>
      <c r="G202" s="71"/>
      <c r="H202" s="71"/>
      <c r="I202" s="71"/>
      <c r="J202" s="71"/>
      <c r="K202" s="71"/>
      <c r="L202" s="71"/>
      <c r="M202" s="71"/>
      <c r="N202" s="71"/>
      <c r="O202" s="71"/>
      <c r="P202" s="71"/>
      <c r="Q202" s="71"/>
      <c r="R202" s="71"/>
      <c r="S202" s="71"/>
      <c r="T202" s="71"/>
    </row>
    <row r="203" spans="1:20">
      <c r="C203" s="5"/>
      <c r="D203" s="71"/>
      <c r="E203" s="71"/>
      <c r="F203" s="71"/>
      <c r="G203" s="71"/>
      <c r="H203" s="71"/>
      <c r="I203" s="71"/>
      <c r="J203" s="71"/>
      <c r="K203" s="71"/>
      <c r="L203" s="71"/>
      <c r="M203" s="71"/>
      <c r="N203" s="71"/>
      <c r="O203" s="71"/>
      <c r="P203" s="71"/>
      <c r="Q203" s="71"/>
      <c r="R203" s="71"/>
      <c r="S203" s="71"/>
      <c r="T203" s="71"/>
    </row>
    <row r="204" spans="1:20">
      <c r="C204" s="5"/>
      <c r="D204" s="71"/>
      <c r="E204" s="71"/>
      <c r="F204" s="71"/>
      <c r="G204" s="71"/>
      <c r="H204" s="71"/>
      <c r="I204" s="71"/>
      <c r="J204" s="71"/>
      <c r="K204" s="71"/>
      <c r="L204" s="71"/>
      <c r="M204" s="71"/>
      <c r="N204" s="71"/>
      <c r="O204" s="71"/>
      <c r="P204" s="71"/>
      <c r="Q204" s="71"/>
      <c r="R204" s="71"/>
      <c r="S204" s="71"/>
      <c r="T204" s="71"/>
    </row>
    <row r="205" spans="1:20">
      <c r="C205" s="5"/>
      <c r="D205" s="71"/>
      <c r="E205" s="71"/>
      <c r="F205" s="71"/>
      <c r="G205" s="71"/>
      <c r="H205" s="71"/>
      <c r="I205" s="71"/>
      <c r="J205" s="71"/>
      <c r="K205" s="71"/>
      <c r="L205" s="71"/>
      <c r="M205" s="71"/>
      <c r="N205" s="71"/>
      <c r="O205" s="71"/>
      <c r="P205" s="71"/>
      <c r="Q205" s="71"/>
      <c r="R205" s="71"/>
      <c r="S205" s="71"/>
      <c r="T205" s="71"/>
    </row>
    <row r="206" spans="1:20">
      <c r="C206" s="5"/>
      <c r="D206" s="71"/>
      <c r="E206" s="71"/>
      <c r="F206" s="71"/>
      <c r="G206" s="71"/>
      <c r="H206" s="71"/>
      <c r="I206" s="71"/>
      <c r="J206" s="71"/>
      <c r="K206" s="71"/>
      <c r="L206" s="71"/>
      <c r="M206" s="71"/>
      <c r="N206" s="71"/>
      <c r="O206" s="71"/>
      <c r="P206" s="71"/>
      <c r="Q206" s="71"/>
      <c r="R206" s="71"/>
      <c r="S206" s="71"/>
      <c r="T206" s="71"/>
    </row>
    <row r="207" spans="1:20">
      <c r="C207" s="5"/>
      <c r="D207" s="71"/>
      <c r="E207" s="71"/>
      <c r="F207" s="71"/>
      <c r="G207" s="71"/>
      <c r="H207" s="71"/>
      <c r="I207" s="71"/>
      <c r="J207" s="71"/>
      <c r="K207" s="71"/>
      <c r="L207" s="71"/>
      <c r="M207" s="71"/>
      <c r="N207" s="71"/>
      <c r="O207" s="71"/>
      <c r="P207" s="71"/>
      <c r="Q207" s="71"/>
      <c r="R207" s="71"/>
      <c r="S207" s="71"/>
      <c r="T207" s="71"/>
    </row>
    <row r="208" spans="1:20">
      <c r="C208" s="5"/>
      <c r="D208" s="71"/>
      <c r="E208" s="71"/>
      <c r="F208" s="71"/>
      <c r="G208" s="71"/>
      <c r="H208" s="71"/>
      <c r="I208" s="71"/>
      <c r="J208" s="71"/>
      <c r="K208" s="71"/>
      <c r="L208" s="71"/>
      <c r="M208" s="71"/>
      <c r="N208" s="71"/>
      <c r="O208" s="71"/>
      <c r="P208" s="71"/>
      <c r="Q208" s="71"/>
      <c r="R208" s="71"/>
      <c r="S208" s="71"/>
      <c r="T208" s="71"/>
    </row>
    <row r="209" spans="3:20">
      <c r="C209" s="5"/>
      <c r="D209" s="71"/>
      <c r="E209" s="71"/>
      <c r="F209" s="71"/>
      <c r="G209" s="71"/>
      <c r="H209" s="71"/>
      <c r="I209" s="71"/>
      <c r="J209" s="71"/>
      <c r="K209" s="71"/>
      <c r="L209" s="71"/>
      <c r="M209" s="71"/>
      <c r="N209" s="71"/>
      <c r="O209" s="71"/>
      <c r="P209" s="71"/>
      <c r="Q209" s="71"/>
      <c r="R209" s="71"/>
      <c r="S209" s="71"/>
      <c r="T209" s="71"/>
    </row>
    <row r="210" spans="3:20">
      <c r="C210" s="10"/>
      <c r="D210" s="73"/>
      <c r="E210" s="73"/>
      <c r="F210" s="73"/>
      <c r="G210" s="73"/>
      <c r="H210" s="73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</row>
    <row r="211" spans="3:20">
      <c r="C211" s="10"/>
      <c r="D211" s="73"/>
      <c r="E211" s="73"/>
      <c r="F211" s="73"/>
      <c r="G211" s="73"/>
      <c r="H211" s="73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</row>
    <row r="212" spans="3:20">
      <c r="C212" s="10"/>
      <c r="D212" s="73"/>
      <c r="E212" s="73"/>
      <c r="F212" s="73"/>
      <c r="G212" s="73"/>
      <c r="H212" s="73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</row>
    <row r="213" spans="3:20">
      <c r="C213" s="10"/>
      <c r="D213" s="73"/>
      <c r="E213" s="73"/>
      <c r="F213" s="73"/>
      <c r="G213" s="73"/>
      <c r="H213" s="73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</row>
  </sheetData>
  <mergeCells count="7">
    <mergeCell ref="R7:T7"/>
    <mergeCell ref="C6:C9"/>
    <mergeCell ref="D6:D9"/>
    <mergeCell ref="E7:F7"/>
    <mergeCell ref="I7:K7"/>
    <mergeCell ref="L7:N7"/>
    <mergeCell ref="O7:Q7"/>
  </mergeCells>
  <conditionalFormatting sqref="D83:T85 D90:T93 D14:T68 D76:T81">
    <cfRule type="cellIs" dxfId="12" priority="8" stopIfTrue="1" operator="equal">
      <formula>0</formula>
    </cfRule>
  </conditionalFormatting>
  <conditionalFormatting sqref="D97:T100">
    <cfRule type="cellIs" dxfId="11" priority="7" stopIfTrue="1" operator="equal">
      <formula>0</formula>
    </cfRule>
  </conditionalFormatting>
  <conditionalFormatting sqref="D104:T110">
    <cfRule type="cellIs" dxfId="10" priority="6" stopIfTrue="1" operator="equal">
      <formula>0</formula>
    </cfRule>
  </conditionalFormatting>
  <conditionalFormatting sqref="D111:T116">
    <cfRule type="cellIs" dxfId="9" priority="5" stopIfTrue="1" operator="equal">
      <formula>0</formula>
    </cfRule>
  </conditionalFormatting>
  <conditionalFormatting sqref="D117:T120">
    <cfRule type="cellIs" dxfId="8" priority="4" stopIfTrue="1" operator="equal">
      <formula>0</formula>
    </cfRule>
  </conditionalFormatting>
  <conditionalFormatting sqref="D69:T75">
    <cfRule type="cellIs" dxfId="7" priority="3" stopIfTrue="1" operator="equal">
      <formula>0</formula>
    </cfRule>
  </conditionalFormatting>
  <conditionalFormatting sqref="D125:T127">
    <cfRule type="cellIs" dxfId="6" priority="2" stopIfTrue="1" operator="equal">
      <formula>0</formula>
    </cfRule>
  </conditionalFormatting>
  <conditionalFormatting sqref="D131:T133">
    <cfRule type="cellIs" dxfId="5" priority="1" stopIfTrue="1" operator="equal">
      <formula>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A1E7-E4E2-43C4-A1AC-108624CA98AE}">
  <dimension ref="A1:CR183"/>
  <sheetViews>
    <sheetView topLeftCell="A2" zoomScale="52" zoomScaleNormal="52" workbookViewId="0">
      <selection activeCell="Q10" sqref="Q10"/>
    </sheetView>
  </sheetViews>
  <sheetFormatPr baseColWidth="10" defaultColWidth="14" defaultRowHeight="15"/>
  <cols>
    <col min="1" max="1" width="60.44140625" style="48" customWidth="1"/>
    <col min="2" max="2" width="8.6640625" style="48" hidden="1" customWidth="1"/>
    <col min="3" max="3" width="11.6640625" style="48" hidden="1" customWidth="1"/>
    <col min="4" max="6" width="13.6640625" style="70" customWidth="1"/>
    <col min="7" max="8" width="13.6640625" style="70" hidden="1" customWidth="1"/>
    <col min="9" max="20" width="13.6640625" style="70" customWidth="1"/>
    <col min="21" max="230" width="14" style="48"/>
    <col min="231" max="231" width="60.44140625" style="48" customWidth="1"/>
    <col min="232" max="232" width="16" style="48" customWidth="1"/>
    <col min="233" max="234" width="11.109375" style="48" bestFit="1" customWidth="1"/>
    <col min="235" max="236" width="0" style="48" hidden="1" customWidth="1"/>
    <col min="237" max="237" width="11.44140625" style="48" customWidth="1"/>
    <col min="238" max="238" width="13" style="48" customWidth="1"/>
    <col min="239" max="239" width="12.33203125" style="48" customWidth="1"/>
    <col min="240" max="241" width="11.44140625" style="48" customWidth="1"/>
    <col min="242" max="242" width="12" style="48" customWidth="1"/>
    <col min="243" max="243" width="10.33203125" style="48" customWidth="1"/>
    <col min="244" max="244" width="10" style="48" customWidth="1"/>
    <col min="245" max="245" width="9.44140625" style="48" customWidth="1"/>
    <col min="246" max="246" width="8.6640625" style="48" customWidth="1"/>
    <col min="247" max="248" width="10.109375" style="48" customWidth="1"/>
    <col min="249" max="486" width="14" style="48"/>
    <col min="487" max="487" width="60.44140625" style="48" customWidth="1"/>
    <col min="488" max="488" width="16" style="48" customWidth="1"/>
    <col min="489" max="490" width="11.109375" style="48" bestFit="1" customWidth="1"/>
    <col min="491" max="492" width="0" style="48" hidden="1" customWidth="1"/>
    <col min="493" max="493" width="11.44140625" style="48" customWidth="1"/>
    <col min="494" max="494" width="13" style="48" customWidth="1"/>
    <col min="495" max="495" width="12.33203125" style="48" customWidth="1"/>
    <col min="496" max="497" width="11.44140625" style="48" customWidth="1"/>
    <col min="498" max="498" width="12" style="48" customWidth="1"/>
    <col min="499" max="499" width="10.33203125" style="48" customWidth="1"/>
    <col min="500" max="500" width="10" style="48" customWidth="1"/>
    <col min="501" max="501" width="9.44140625" style="48" customWidth="1"/>
    <col min="502" max="502" width="8.6640625" style="48" customWidth="1"/>
    <col min="503" max="504" width="10.109375" style="48" customWidth="1"/>
    <col min="505" max="742" width="14" style="48"/>
    <col min="743" max="743" width="60.44140625" style="48" customWidth="1"/>
    <col min="744" max="744" width="16" style="48" customWidth="1"/>
    <col min="745" max="746" width="11.109375" style="48" bestFit="1" customWidth="1"/>
    <col min="747" max="748" width="0" style="48" hidden="1" customWidth="1"/>
    <col min="749" max="749" width="11.44140625" style="48" customWidth="1"/>
    <col min="750" max="750" width="13" style="48" customWidth="1"/>
    <col min="751" max="751" width="12.33203125" style="48" customWidth="1"/>
    <col min="752" max="753" width="11.44140625" style="48" customWidth="1"/>
    <col min="754" max="754" width="12" style="48" customWidth="1"/>
    <col min="755" max="755" width="10.33203125" style="48" customWidth="1"/>
    <col min="756" max="756" width="10" style="48" customWidth="1"/>
    <col min="757" max="757" width="9.44140625" style="48" customWidth="1"/>
    <col min="758" max="758" width="8.6640625" style="48" customWidth="1"/>
    <col min="759" max="760" width="10.109375" style="48" customWidth="1"/>
    <col min="761" max="998" width="14" style="48"/>
    <col min="999" max="999" width="60.44140625" style="48" customWidth="1"/>
    <col min="1000" max="1000" width="16" style="48" customWidth="1"/>
    <col min="1001" max="1002" width="11.109375" style="48" bestFit="1" customWidth="1"/>
    <col min="1003" max="1004" width="0" style="48" hidden="1" customWidth="1"/>
    <col min="1005" max="1005" width="11.44140625" style="48" customWidth="1"/>
    <col min="1006" max="1006" width="13" style="48" customWidth="1"/>
    <col min="1007" max="1007" width="12.33203125" style="48" customWidth="1"/>
    <col min="1008" max="1009" width="11.44140625" style="48" customWidth="1"/>
    <col min="1010" max="1010" width="12" style="48" customWidth="1"/>
    <col min="1011" max="1011" width="10.33203125" style="48" customWidth="1"/>
    <col min="1012" max="1012" width="10" style="48" customWidth="1"/>
    <col min="1013" max="1013" width="9.44140625" style="48" customWidth="1"/>
    <col min="1014" max="1014" width="8.6640625" style="48" customWidth="1"/>
    <col min="1015" max="1016" width="10.109375" style="48" customWidth="1"/>
    <col min="1017" max="1254" width="14" style="48"/>
    <col min="1255" max="1255" width="60.44140625" style="48" customWidth="1"/>
    <col min="1256" max="1256" width="16" style="48" customWidth="1"/>
    <col min="1257" max="1258" width="11.109375" style="48" bestFit="1" customWidth="1"/>
    <col min="1259" max="1260" width="0" style="48" hidden="1" customWidth="1"/>
    <col min="1261" max="1261" width="11.44140625" style="48" customWidth="1"/>
    <col min="1262" max="1262" width="13" style="48" customWidth="1"/>
    <col min="1263" max="1263" width="12.33203125" style="48" customWidth="1"/>
    <col min="1264" max="1265" width="11.44140625" style="48" customWidth="1"/>
    <col min="1266" max="1266" width="12" style="48" customWidth="1"/>
    <col min="1267" max="1267" width="10.33203125" style="48" customWidth="1"/>
    <col min="1268" max="1268" width="10" style="48" customWidth="1"/>
    <col min="1269" max="1269" width="9.44140625" style="48" customWidth="1"/>
    <col min="1270" max="1270" width="8.6640625" style="48" customWidth="1"/>
    <col min="1271" max="1272" width="10.109375" style="48" customWidth="1"/>
    <col min="1273" max="1510" width="14" style="48"/>
    <col min="1511" max="1511" width="60.44140625" style="48" customWidth="1"/>
    <col min="1512" max="1512" width="16" style="48" customWidth="1"/>
    <col min="1513" max="1514" width="11.109375" style="48" bestFit="1" customWidth="1"/>
    <col min="1515" max="1516" width="0" style="48" hidden="1" customWidth="1"/>
    <col min="1517" max="1517" width="11.44140625" style="48" customWidth="1"/>
    <col min="1518" max="1518" width="13" style="48" customWidth="1"/>
    <col min="1519" max="1519" width="12.33203125" style="48" customWidth="1"/>
    <col min="1520" max="1521" width="11.44140625" style="48" customWidth="1"/>
    <col min="1522" max="1522" width="12" style="48" customWidth="1"/>
    <col min="1523" max="1523" width="10.33203125" style="48" customWidth="1"/>
    <col min="1524" max="1524" width="10" style="48" customWidth="1"/>
    <col min="1525" max="1525" width="9.44140625" style="48" customWidth="1"/>
    <col min="1526" max="1526" width="8.6640625" style="48" customWidth="1"/>
    <col min="1527" max="1528" width="10.109375" style="48" customWidth="1"/>
    <col min="1529" max="1766" width="14" style="48"/>
    <col min="1767" max="1767" width="60.44140625" style="48" customWidth="1"/>
    <col min="1768" max="1768" width="16" style="48" customWidth="1"/>
    <col min="1769" max="1770" width="11.109375" style="48" bestFit="1" customWidth="1"/>
    <col min="1771" max="1772" width="0" style="48" hidden="1" customWidth="1"/>
    <col min="1773" max="1773" width="11.44140625" style="48" customWidth="1"/>
    <col min="1774" max="1774" width="13" style="48" customWidth="1"/>
    <col min="1775" max="1775" width="12.33203125" style="48" customWidth="1"/>
    <col min="1776" max="1777" width="11.44140625" style="48" customWidth="1"/>
    <col min="1778" max="1778" width="12" style="48" customWidth="1"/>
    <col min="1779" max="1779" width="10.33203125" style="48" customWidth="1"/>
    <col min="1780" max="1780" width="10" style="48" customWidth="1"/>
    <col min="1781" max="1781" width="9.44140625" style="48" customWidth="1"/>
    <col min="1782" max="1782" width="8.6640625" style="48" customWidth="1"/>
    <col min="1783" max="1784" width="10.109375" style="48" customWidth="1"/>
    <col min="1785" max="2022" width="14" style="48"/>
    <col min="2023" max="2023" width="60.44140625" style="48" customWidth="1"/>
    <col min="2024" max="2024" width="16" style="48" customWidth="1"/>
    <col min="2025" max="2026" width="11.109375" style="48" bestFit="1" customWidth="1"/>
    <col min="2027" max="2028" width="0" style="48" hidden="1" customWidth="1"/>
    <col min="2029" max="2029" width="11.44140625" style="48" customWidth="1"/>
    <col min="2030" max="2030" width="13" style="48" customWidth="1"/>
    <col min="2031" max="2031" width="12.33203125" style="48" customWidth="1"/>
    <col min="2032" max="2033" width="11.44140625" style="48" customWidth="1"/>
    <col min="2034" max="2034" width="12" style="48" customWidth="1"/>
    <col min="2035" max="2035" width="10.33203125" style="48" customWidth="1"/>
    <col min="2036" max="2036" width="10" style="48" customWidth="1"/>
    <col min="2037" max="2037" width="9.44140625" style="48" customWidth="1"/>
    <col min="2038" max="2038" width="8.6640625" style="48" customWidth="1"/>
    <col min="2039" max="2040" width="10.109375" style="48" customWidth="1"/>
    <col min="2041" max="2278" width="14" style="48"/>
    <col min="2279" max="2279" width="60.44140625" style="48" customWidth="1"/>
    <col min="2280" max="2280" width="16" style="48" customWidth="1"/>
    <col min="2281" max="2282" width="11.109375" style="48" bestFit="1" customWidth="1"/>
    <col min="2283" max="2284" width="0" style="48" hidden="1" customWidth="1"/>
    <col min="2285" max="2285" width="11.44140625" style="48" customWidth="1"/>
    <col min="2286" max="2286" width="13" style="48" customWidth="1"/>
    <col min="2287" max="2287" width="12.33203125" style="48" customWidth="1"/>
    <col min="2288" max="2289" width="11.44140625" style="48" customWidth="1"/>
    <col min="2290" max="2290" width="12" style="48" customWidth="1"/>
    <col min="2291" max="2291" width="10.33203125" style="48" customWidth="1"/>
    <col min="2292" max="2292" width="10" style="48" customWidth="1"/>
    <col min="2293" max="2293" width="9.44140625" style="48" customWidth="1"/>
    <col min="2294" max="2294" width="8.6640625" style="48" customWidth="1"/>
    <col min="2295" max="2296" width="10.109375" style="48" customWidth="1"/>
    <col min="2297" max="2534" width="14" style="48"/>
    <col min="2535" max="2535" width="60.44140625" style="48" customWidth="1"/>
    <col min="2536" max="2536" width="16" style="48" customWidth="1"/>
    <col min="2537" max="2538" width="11.109375" style="48" bestFit="1" customWidth="1"/>
    <col min="2539" max="2540" width="0" style="48" hidden="1" customWidth="1"/>
    <col min="2541" max="2541" width="11.44140625" style="48" customWidth="1"/>
    <col min="2542" max="2542" width="13" style="48" customWidth="1"/>
    <col min="2543" max="2543" width="12.33203125" style="48" customWidth="1"/>
    <col min="2544" max="2545" width="11.44140625" style="48" customWidth="1"/>
    <col min="2546" max="2546" width="12" style="48" customWidth="1"/>
    <col min="2547" max="2547" width="10.33203125" style="48" customWidth="1"/>
    <col min="2548" max="2548" width="10" style="48" customWidth="1"/>
    <col min="2549" max="2549" width="9.44140625" style="48" customWidth="1"/>
    <col min="2550" max="2550" width="8.6640625" style="48" customWidth="1"/>
    <col min="2551" max="2552" width="10.109375" style="48" customWidth="1"/>
    <col min="2553" max="2790" width="14" style="48"/>
    <col min="2791" max="2791" width="60.44140625" style="48" customWidth="1"/>
    <col min="2792" max="2792" width="16" style="48" customWidth="1"/>
    <col min="2793" max="2794" width="11.109375" style="48" bestFit="1" customWidth="1"/>
    <col min="2795" max="2796" width="0" style="48" hidden="1" customWidth="1"/>
    <col min="2797" max="2797" width="11.44140625" style="48" customWidth="1"/>
    <col min="2798" max="2798" width="13" style="48" customWidth="1"/>
    <col min="2799" max="2799" width="12.33203125" style="48" customWidth="1"/>
    <col min="2800" max="2801" width="11.44140625" style="48" customWidth="1"/>
    <col min="2802" max="2802" width="12" style="48" customWidth="1"/>
    <col min="2803" max="2803" width="10.33203125" style="48" customWidth="1"/>
    <col min="2804" max="2804" width="10" style="48" customWidth="1"/>
    <col min="2805" max="2805" width="9.44140625" style="48" customWidth="1"/>
    <col min="2806" max="2806" width="8.6640625" style="48" customWidth="1"/>
    <col min="2807" max="2808" width="10.109375" style="48" customWidth="1"/>
    <col min="2809" max="3046" width="14" style="48"/>
    <col min="3047" max="3047" width="60.44140625" style="48" customWidth="1"/>
    <col min="3048" max="3048" width="16" style="48" customWidth="1"/>
    <col min="3049" max="3050" width="11.109375" style="48" bestFit="1" customWidth="1"/>
    <col min="3051" max="3052" width="0" style="48" hidden="1" customWidth="1"/>
    <col min="3053" max="3053" width="11.44140625" style="48" customWidth="1"/>
    <col min="3054" max="3054" width="13" style="48" customWidth="1"/>
    <col min="3055" max="3055" width="12.33203125" style="48" customWidth="1"/>
    <col min="3056" max="3057" width="11.44140625" style="48" customWidth="1"/>
    <col min="3058" max="3058" width="12" style="48" customWidth="1"/>
    <col min="3059" max="3059" width="10.33203125" style="48" customWidth="1"/>
    <col min="3060" max="3060" width="10" style="48" customWidth="1"/>
    <col min="3061" max="3061" width="9.44140625" style="48" customWidth="1"/>
    <col min="3062" max="3062" width="8.6640625" style="48" customWidth="1"/>
    <col min="3063" max="3064" width="10.109375" style="48" customWidth="1"/>
    <col min="3065" max="3302" width="14" style="48"/>
    <col min="3303" max="3303" width="60.44140625" style="48" customWidth="1"/>
    <col min="3304" max="3304" width="16" style="48" customWidth="1"/>
    <col min="3305" max="3306" width="11.109375" style="48" bestFit="1" customWidth="1"/>
    <col min="3307" max="3308" width="0" style="48" hidden="1" customWidth="1"/>
    <col min="3309" max="3309" width="11.44140625" style="48" customWidth="1"/>
    <col min="3310" max="3310" width="13" style="48" customWidth="1"/>
    <col min="3311" max="3311" width="12.33203125" style="48" customWidth="1"/>
    <col min="3312" max="3313" width="11.44140625" style="48" customWidth="1"/>
    <col min="3314" max="3314" width="12" style="48" customWidth="1"/>
    <col min="3315" max="3315" width="10.33203125" style="48" customWidth="1"/>
    <col min="3316" max="3316" width="10" style="48" customWidth="1"/>
    <col min="3317" max="3317" width="9.44140625" style="48" customWidth="1"/>
    <col min="3318" max="3318" width="8.6640625" style="48" customWidth="1"/>
    <col min="3319" max="3320" width="10.109375" style="48" customWidth="1"/>
    <col min="3321" max="3558" width="14" style="48"/>
    <col min="3559" max="3559" width="60.44140625" style="48" customWidth="1"/>
    <col min="3560" max="3560" width="16" style="48" customWidth="1"/>
    <col min="3561" max="3562" width="11.109375" style="48" bestFit="1" customWidth="1"/>
    <col min="3563" max="3564" width="0" style="48" hidden="1" customWidth="1"/>
    <col min="3565" max="3565" width="11.44140625" style="48" customWidth="1"/>
    <col min="3566" max="3566" width="13" style="48" customWidth="1"/>
    <col min="3567" max="3567" width="12.33203125" style="48" customWidth="1"/>
    <col min="3568" max="3569" width="11.44140625" style="48" customWidth="1"/>
    <col min="3570" max="3570" width="12" style="48" customWidth="1"/>
    <col min="3571" max="3571" width="10.33203125" style="48" customWidth="1"/>
    <col min="3572" max="3572" width="10" style="48" customWidth="1"/>
    <col min="3573" max="3573" width="9.44140625" style="48" customWidth="1"/>
    <col min="3574" max="3574" width="8.6640625" style="48" customWidth="1"/>
    <col min="3575" max="3576" width="10.109375" style="48" customWidth="1"/>
    <col min="3577" max="3814" width="14" style="48"/>
    <col min="3815" max="3815" width="60.44140625" style="48" customWidth="1"/>
    <col min="3816" max="3816" width="16" style="48" customWidth="1"/>
    <col min="3817" max="3818" width="11.109375" style="48" bestFit="1" customWidth="1"/>
    <col min="3819" max="3820" width="0" style="48" hidden="1" customWidth="1"/>
    <col min="3821" max="3821" width="11.44140625" style="48" customWidth="1"/>
    <col min="3822" max="3822" width="13" style="48" customWidth="1"/>
    <col min="3823" max="3823" width="12.33203125" style="48" customWidth="1"/>
    <col min="3824" max="3825" width="11.44140625" style="48" customWidth="1"/>
    <col min="3826" max="3826" width="12" style="48" customWidth="1"/>
    <col min="3827" max="3827" width="10.33203125" style="48" customWidth="1"/>
    <col min="3828" max="3828" width="10" style="48" customWidth="1"/>
    <col min="3829" max="3829" width="9.44140625" style="48" customWidth="1"/>
    <col min="3830" max="3830" width="8.6640625" style="48" customWidth="1"/>
    <col min="3831" max="3832" width="10.109375" style="48" customWidth="1"/>
    <col min="3833" max="4070" width="14" style="48"/>
    <col min="4071" max="4071" width="60.44140625" style="48" customWidth="1"/>
    <col min="4072" max="4072" width="16" style="48" customWidth="1"/>
    <col min="4073" max="4074" width="11.109375" style="48" bestFit="1" customWidth="1"/>
    <col min="4075" max="4076" width="0" style="48" hidden="1" customWidth="1"/>
    <col min="4077" max="4077" width="11.44140625" style="48" customWidth="1"/>
    <col min="4078" max="4078" width="13" style="48" customWidth="1"/>
    <col min="4079" max="4079" width="12.33203125" style="48" customWidth="1"/>
    <col min="4080" max="4081" width="11.44140625" style="48" customWidth="1"/>
    <col min="4082" max="4082" width="12" style="48" customWidth="1"/>
    <col min="4083" max="4083" width="10.33203125" style="48" customWidth="1"/>
    <col min="4084" max="4084" width="10" style="48" customWidth="1"/>
    <col min="4085" max="4085" width="9.44140625" style="48" customWidth="1"/>
    <col min="4086" max="4086" width="8.6640625" style="48" customWidth="1"/>
    <col min="4087" max="4088" width="10.109375" style="48" customWidth="1"/>
    <col min="4089" max="4326" width="14" style="48"/>
    <col min="4327" max="4327" width="60.44140625" style="48" customWidth="1"/>
    <col min="4328" max="4328" width="16" style="48" customWidth="1"/>
    <col min="4329" max="4330" width="11.109375" style="48" bestFit="1" customWidth="1"/>
    <col min="4331" max="4332" width="0" style="48" hidden="1" customWidth="1"/>
    <col min="4333" max="4333" width="11.44140625" style="48" customWidth="1"/>
    <col min="4334" max="4334" width="13" style="48" customWidth="1"/>
    <col min="4335" max="4335" width="12.33203125" style="48" customWidth="1"/>
    <col min="4336" max="4337" width="11.44140625" style="48" customWidth="1"/>
    <col min="4338" max="4338" width="12" style="48" customWidth="1"/>
    <col min="4339" max="4339" width="10.33203125" style="48" customWidth="1"/>
    <col min="4340" max="4340" width="10" style="48" customWidth="1"/>
    <col min="4341" max="4341" width="9.44140625" style="48" customWidth="1"/>
    <col min="4342" max="4342" width="8.6640625" style="48" customWidth="1"/>
    <col min="4343" max="4344" width="10.109375" style="48" customWidth="1"/>
    <col min="4345" max="4582" width="14" style="48"/>
    <col min="4583" max="4583" width="60.44140625" style="48" customWidth="1"/>
    <col min="4584" max="4584" width="16" style="48" customWidth="1"/>
    <col min="4585" max="4586" width="11.109375" style="48" bestFit="1" customWidth="1"/>
    <col min="4587" max="4588" width="0" style="48" hidden="1" customWidth="1"/>
    <col min="4589" max="4589" width="11.44140625" style="48" customWidth="1"/>
    <col min="4590" max="4590" width="13" style="48" customWidth="1"/>
    <col min="4591" max="4591" width="12.33203125" style="48" customWidth="1"/>
    <col min="4592" max="4593" width="11.44140625" style="48" customWidth="1"/>
    <col min="4594" max="4594" width="12" style="48" customWidth="1"/>
    <col min="4595" max="4595" width="10.33203125" style="48" customWidth="1"/>
    <col min="4596" max="4596" width="10" style="48" customWidth="1"/>
    <col min="4597" max="4597" width="9.44140625" style="48" customWidth="1"/>
    <col min="4598" max="4598" width="8.6640625" style="48" customWidth="1"/>
    <col min="4599" max="4600" width="10.109375" style="48" customWidth="1"/>
    <col min="4601" max="4838" width="14" style="48"/>
    <col min="4839" max="4839" width="60.44140625" style="48" customWidth="1"/>
    <col min="4840" max="4840" width="16" style="48" customWidth="1"/>
    <col min="4841" max="4842" width="11.109375" style="48" bestFit="1" customWidth="1"/>
    <col min="4843" max="4844" width="0" style="48" hidden="1" customWidth="1"/>
    <col min="4845" max="4845" width="11.44140625" style="48" customWidth="1"/>
    <col min="4846" max="4846" width="13" style="48" customWidth="1"/>
    <col min="4847" max="4847" width="12.33203125" style="48" customWidth="1"/>
    <col min="4848" max="4849" width="11.44140625" style="48" customWidth="1"/>
    <col min="4850" max="4850" width="12" style="48" customWidth="1"/>
    <col min="4851" max="4851" width="10.33203125" style="48" customWidth="1"/>
    <col min="4852" max="4852" width="10" style="48" customWidth="1"/>
    <col min="4853" max="4853" width="9.44140625" style="48" customWidth="1"/>
    <col min="4854" max="4854" width="8.6640625" style="48" customWidth="1"/>
    <col min="4855" max="4856" width="10.109375" style="48" customWidth="1"/>
    <col min="4857" max="5094" width="14" style="48"/>
    <col min="5095" max="5095" width="60.44140625" style="48" customWidth="1"/>
    <col min="5096" max="5096" width="16" style="48" customWidth="1"/>
    <col min="5097" max="5098" width="11.109375" style="48" bestFit="1" customWidth="1"/>
    <col min="5099" max="5100" width="0" style="48" hidden="1" customWidth="1"/>
    <col min="5101" max="5101" width="11.44140625" style="48" customWidth="1"/>
    <col min="5102" max="5102" width="13" style="48" customWidth="1"/>
    <col min="5103" max="5103" width="12.33203125" style="48" customWidth="1"/>
    <col min="5104" max="5105" width="11.44140625" style="48" customWidth="1"/>
    <col min="5106" max="5106" width="12" style="48" customWidth="1"/>
    <col min="5107" max="5107" width="10.33203125" style="48" customWidth="1"/>
    <col min="5108" max="5108" width="10" style="48" customWidth="1"/>
    <col min="5109" max="5109" width="9.44140625" style="48" customWidth="1"/>
    <col min="5110" max="5110" width="8.6640625" style="48" customWidth="1"/>
    <col min="5111" max="5112" width="10.109375" style="48" customWidth="1"/>
    <col min="5113" max="5350" width="14" style="48"/>
    <col min="5351" max="5351" width="60.44140625" style="48" customWidth="1"/>
    <col min="5352" max="5352" width="16" style="48" customWidth="1"/>
    <col min="5353" max="5354" width="11.109375" style="48" bestFit="1" customWidth="1"/>
    <col min="5355" max="5356" width="0" style="48" hidden="1" customWidth="1"/>
    <col min="5357" max="5357" width="11.44140625" style="48" customWidth="1"/>
    <col min="5358" max="5358" width="13" style="48" customWidth="1"/>
    <col min="5359" max="5359" width="12.33203125" style="48" customWidth="1"/>
    <col min="5360" max="5361" width="11.44140625" style="48" customWidth="1"/>
    <col min="5362" max="5362" width="12" style="48" customWidth="1"/>
    <col min="5363" max="5363" width="10.33203125" style="48" customWidth="1"/>
    <col min="5364" max="5364" width="10" style="48" customWidth="1"/>
    <col min="5365" max="5365" width="9.44140625" style="48" customWidth="1"/>
    <col min="5366" max="5366" width="8.6640625" style="48" customWidth="1"/>
    <col min="5367" max="5368" width="10.109375" style="48" customWidth="1"/>
    <col min="5369" max="5606" width="14" style="48"/>
    <col min="5607" max="5607" width="60.44140625" style="48" customWidth="1"/>
    <col min="5608" max="5608" width="16" style="48" customWidth="1"/>
    <col min="5609" max="5610" width="11.109375" style="48" bestFit="1" customWidth="1"/>
    <col min="5611" max="5612" width="0" style="48" hidden="1" customWidth="1"/>
    <col min="5613" max="5613" width="11.44140625" style="48" customWidth="1"/>
    <col min="5614" max="5614" width="13" style="48" customWidth="1"/>
    <col min="5615" max="5615" width="12.33203125" style="48" customWidth="1"/>
    <col min="5616" max="5617" width="11.44140625" style="48" customWidth="1"/>
    <col min="5618" max="5618" width="12" style="48" customWidth="1"/>
    <col min="5619" max="5619" width="10.33203125" style="48" customWidth="1"/>
    <col min="5620" max="5620" width="10" style="48" customWidth="1"/>
    <col min="5621" max="5621" width="9.44140625" style="48" customWidth="1"/>
    <col min="5622" max="5622" width="8.6640625" style="48" customWidth="1"/>
    <col min="5623" max="5624" width="10.109375" style="48" customWidth="1"/>
    <col min="5625" max="5862" width="14" style="48"/>
    <col min="5863" max="5863" width="60.44140625" style="48" customWidth="1"/>
    <col min="5864" max="5864" width="16" style="48" customWidth="1"/>
    <col min="5865" max="5866" width="11.109375" style="48" bestFit="1" customWidth="1"/>
    <col min="5867" max="5868" width="0" style="48" hidden="1" customWidth="1"/>
    <col min="5869" max="5869" width="11.44140625" style="48" customWidth="1"/>
    <col min="5870" max="5870" width="13" style="48" customWidth="1"/>
    <col min="5871" max="5871" width="12.33203125" style="48" customWidth="1"/>
    <col min="5872" max="5873" width="11.44140625" style="48" customWidth="1"/>
    <col min="5874" max="5874" width="12" style="48" customWidth="1"/>
    <col min="5875" max="5875" width="10.33203125" style="48" customWidth="1"/>
    <col min="5876" max="5876" width="10" style="48" customWidth="1"/>
    <col min="5877" max="5877" width="9.44140625" style="48" customWidth="1"/>
    <col min="5878" max="5878" width="8.6640625" style="48" customWidth="1"/>
    <col min="5879" max="5880" width="10.109375" style="48" customWidth="1"/>
    <col min="5881" max="6118" width="14" style="48"/>
    <col min="6119" max="6119" width="60.44140625" style="48" customWidth="1"/>
    <col min="6120" max="6120" width="16" style="48" customWidth="1"/>
    <col min="6121" max="6122" width="11.109375" style="48" bestFit="1" customWidth="1"/>
    <col min="6123" max="6124" width="0" style="48" hidden="1" customWidth="1"/>
    <col min="6125" max="6125" width="11.44140625" style="48" customWidth="1"/>
    <col min="6126" max="6126" width="13" style="48" customWidth="1"/>
    <col min="6127" max="6127" width="12.33203125" style="48" customWidth="1"/>
    <col min="6128" max="6129" width="11.44140625" style="48" customWidth="1"/>
    <col min="6130" max="6130" width="12" style="48" customWidth="1"/>
    <col min="6131" max="6131" width="10.33203125" style="48" customWidth="1"/>
    <col min="6132" max="6132" width="10" style="48" customWidth="1"/>
    <col min="6133" max="6133" width="9.44140625" style="48" customWidth="1"/>
    <col min="6134" max="6134" width="8.6640625" style="48" customWidth="1"/>
    <col min="6135" max="6136" width="10.109375" style="48" customWidth="1"/>
    <col min="6137" max="6374" width="14" style="48"/>
    <col min="6375" max="6375" width="60.44140625" style="48" customWidth="1"/>
    <col min="6376" max="6376" width="16" style="48" customWidth="1"/>
    <col min="6377" max="6378" width="11.109375" style="48" bestFit="1" customWidth="1"/>
    <col min="6379" max="6380" width="0" style="48" hidden="1" customWidth="1"/>
    <col min="6381" max="6381" width="11.44140625" style="48" customWidth="1"/>
    <col min="6382" max="6382" width="13" style="48" customWidth="1"/>
    <col min="6383" max="6383" width="12.33203125" style="48" customWidth="1"/>
    <col min="6384" max="6385" width="11.44140625" style="48" customWidth="1"/>
    <col min="6386" max="6386" width="12" style="48" customWidth="1"/>
    <col min="6387" max="6387" width="10.33203125" style="48" customWidth="1"/>
    <col min="6388" max="6388" width="10" style="48" customWidth="1"/>
    <col min="6389" max="6389" width="9.44140625" style="48" customWidth="1"/>
    <col min="6390" max="6390" width="8.6640625" style="48" customWidth="1"/>
    <col min="6391" max="6392" width="10.109375" style="48" customWidth="1"/>
    <col min="6393" max="6630" width="14" style="48"/>
    <col min="6631" max="6631" width="60.44140625" style="48" customWidth="1"/>
    <col min="6632" max="6632" width="16" style="48" customWidth="1"/>
    <col min="6633" max="6634" width="11.109375" style="48" bestFit="1" customWidth="1"/>
    <col min="6635" max="6636" width="0" style="48" hidden="1" customWidth="1"/>
    <col min="6637" max="6637" width="11.44140625" style="48" customWidth="1"/>
    <col min="6638" max="6638" width="13" style="48" customWidth="1"/>
    <col min="6639" max="6639" width="12.33203125" style="48" customWidth="1"/>
    <col min="6640" max="6641" width="11.44140625" style="48" customWidth="1"/>
    <col min="6642" max="6642" width="12" style="48" customWidth="1"/>
    <col min="6643" max="6643" width="10.33203125" style="48" customWidth="1"/>
    <col min="6644" max="6644" width="10" style="48" customWidth="1"/>
    <col min="6645" max="6645" width="9.44140625" style="48" customWidth="1"/>
    <col min="6646" max="6646" width="8.6640625" style="48" customWidth="1"/>
    <col min="6647" max="6648" width="10.109375" style="48" customWidth="1"/>
    <col min="6649" max="6886" width="14" style="48"/>
    <col min="6887" max="6887" width="60.44140625" style="48" customWidth="1"/>
    <col min="6888" max="6888" width="16" style="48" customWidth="1"/>
    <col min="6889" max="6890" width="11.109375" style="48" bestFit="1" customWidth="1"/>
    <col min="6891" max="6892" width="0" style="48" hidden="1" customWidth="1"/>
    <col min="6893" max="6893" width="11.44140625" style="48" customWidth="1"/>
    <col min="6894" max="6894" width="13" style="48" customWidth="1"/>
    <col min="6895" max="6895" width="12.33203125" style="48" customWidth="1"/>
    <col min="6896" max="6897" width="11.44140625" style="48" customWidth="1"/>
    <col min="6898" max="6898" width="12" style="48" customWidth="1"/>
    <col min="6899" max="6899" width="10.33203125" style="48" customWidth="1"/>
    <col min="6900" max="6900" width="10" style="48" customWidth="1"/>
    <col min="6901" max="6901" width="9.44140625" style="48" customWidth="1"/>
    <col min="6902" max="6902" width="8.6640625" style="48" customWidth="1"/>
    <col min="6903" max="6904" width="10.109375" style="48" customWidth="1"/>
    <col min="6905" max="7142" width="14" style="48"/>
    <col min="7143" max="7143" width="60.44140625" style="48" customWidth="1"/>
    <col min="7144" max="7144" width="16" style="48" customWidth="1"/>
    <col min="7145" max="7146" width="11.109375" style="48" bestFit="1" customWidth="1"/>
    <col min="7147" max="7148" width="0" style="48" hidden="1" customWidth="1"/>
    <col min="7149" max="7149" width="11.44140625" style="48" customWidth="1"/>
    <col min="7150" max="7150" width="13" style="48" customWidth="1"/>
    <col min="7151" max="7151" width="12.33203125" style="48" customWidth="1"/>
    <col min="7152" max="7153" width="11.44140625" style="48" customWidth="1"/>
    <col min="7154" max="7154" width="12" style="48" customWidth="1"/>
    <col min="7155" max="7155" width="10.33203125" style="48" customWidth="1"/>
    <col min="7156" max="7156" width="10" style="48" customWidth="1"/>
    <col min="7157" max="7157" width="9.44140625" style="48" customWidth="1"/>
    <col min="7158" max="7158" width="8.6640625" style="48" customWidth="1"/>
    <col min="7159" max="7160" width="10.109375" style="48" customWidth="1"/>
    <col min="7161" max="7398" width="14" style="48"/>
    <col min="7399" max="7399" width="60.44140625" style="48" customWidth="1"/>
    <col min="7400" max="7400" width="16" style="48" customWidth="1"/>
    <col min="7401" max="7402" width="11.109375" style="48" bestFit="1" customWidth="1"/>
    <col min="7403" max="7404" width="0" style="48" hidden="1" customWidth="1"/>
    <col min="7405" max="7405" width="11.44140625" style="48" customWidth="1"/>
    <col min="7406" max="7406" width="13" style="48" customWidth="1"/>
    <col min="7407" max="7407" width="12.33203125" style="48" customWidth="1"/>
    <col min="7408" max="7409" width="11.44140625" style="48" customWidth="1"/>
    <col min="7410" max="7410" width="12" style="48" customWidth="1"/>
    <col min="7411" max="7411" width="10.33203125" style="48" customWidth="1"/>
    <col min="7412" max="7412" width="10" style="48" customWidth="1"/>
    <col min="7413" max="7413" width="9.44140625" style="48" customWidth="1"/>
    <col min="7414" max="7414" width="8.6640625" style="48" customWidth="1"/>
    <col min="7415" max="7416" width="10.109375" style="48" customWidth="1"/>
    <col min="7417" max="7654" width="14" style="48"/>
    <col min="7655" max="7655" width="60.44140625" style="48" customWidth="1"/>
    <col min="7656" max="7656" width="16" style="48" customWidth="1"/>
    <col min="7657" max="7658" width="11.109375" style="48" bestFit="1" customWidth="1"/>
    <col min="7659" max="7660" width="0" style="48" hidden="1" customWidth="1"/>
    <col min="7661" max="7661" width="11.44140625" style="48" customWidth="1"/>
    <col min="7662" max="7662" width="13" style="48" customWidth="1"/>
    <col min="7663" max="7663" width="12.33203125" style="48" customWidth="1"/>
    <col min="7664" max="7665" width="11.44140625" style="48" customWidth="1"/>
    <col min="7666" max="7666" width="12" style="48" customWidth="1"/>
    <col min="7667" max="7667" width="10.33203125" style="48" customWidth="1"/>
    <col min="7668" max="7668" width="10" style="48" customWidth="1"/>
    <col min="7669" max="7669" width="9.44140625" style="48" customWidth="1"/>
    <col min="7670" max="7670" width="8.6640625" style="48" customWidth="1"/>
    <col min="7671" max="7672" width="10.109375" style="48" customWidth="1"/>
    <col min="7673" max="7910" width="14" style="48"/>
    <col min="7911" max="7911" width="60.44140625" style="48" customWidth="1"/>
    <col min="7912" max="7912" width="16" style="48" customWidth="1"/>
    <col min="7913" max="7914" width="11.109375" style="48" bestFit="1" customWidth="1"/>
    <col min="7915" max="7916" width="0" style="48" hidden="1" customWidth="1"/>
    <col min="7917" max="7917" width="11.44140625" style="48" customWidth="1"/>
    <col min="7918" max="7918" width="13" style="48" customWidth="1"/>
    <col min="7919" max="7919" width="12.33203125" style="48" customWidth="1"/>
    <col min="7920" max="7921" width="11.44140625" style="48" customWidth="1"/>
    <col min="7922" max="7922" width="12" style="48" customWidth="1"/>
    <col min="7923" max="7923" width="10.33203125" style="48" customWidth="1"/>
    <col min="7924" max="7924" width="10" style="48" customWidth="1"/>
    <col min="7925" max="7925" width="9.44140625" style="48" customWidth="1"/>
    <col min="7926" max="7926" width="8.6640625" style="48" customWidth="1"/>
    <col min="7927" max="7928" width="10.109375" style="48" customWidth="1"/>
    <col min="7929" max="8166" width="14" style="48"/>
    <col min="8167" max="8167" width="60.44140625" style="48" customWidth="1"/>
    <col min="8168" max="8168" width="16" style="48" customWidth="1"/>
    <col min="8169" max="8170" width="11.109375" style="48" bestFit="1" customWidth="1"/>
    <col min="8171" max="8172" width="0" style="48" hidden="1" customWidth="1"/>
    <col min="8173" max="8173" width="11.44140625" style="48" customWidth="1"/>
    <col min="8174" max="8174" width="13" style="48" customWidth="1"/>
    <col min="8175" max="8175" width="12.33203125" style="48" customWidth="1"/>
    <col min="8176" max="8177" width="11.44140625" style="48" customWidth="1"/>
    <col min="8178" max="8178" width="12" style="48" customWidth="1"/>
    <col min="8179" max="8179" width="10.33203125" style="48" customWidth="1"/>
    <col min="8180" max="8180" width="10" style="48" customWidth="1"/>
    <col min="8181" max="8181" width="9.44140625" style="48" customWidth="1"/>
    <col min="8182" max="8182" width="8.6640625" style="48" customWidth="1"/>
    <col min="8183" max="8184" width="10.109375" style="48" customWidth="1"/>
    <col min="8185" max="8422" width="14" style="48"/>
    <col min="8423" max="8423" width="60.44140625" style="48" customWidth="1"/>
    <col min="8424" max="8424" width="16" style="48" customWidth="1"/>
    <col min="8425" max="8426" width="11.109375" style="48" bestFit="1" customWidth="1"/>
    <col min="8427" max="8428" width="0" style="48" hidden="1" customWidth="1"/>
    <col min="8429" max="8429" width="11.44140625" style="48" customWidth="1"/>
    <col min="8430" max="8430" width="13" style="48" customWidth="1"/>
    <col min="8431" max="8431" width="12.33203125" style="48" customWidth="1"/>
    <col min="8432" max="8433" width="11.44140625" style="48" customWidth="1"/>
    <col min="8434" max="8434" width="12" style="48" customWidth="1"/>
    <col min="8435" max="8435" width="10.33203125" style="48" customWidth="1"/>
    <col min="8436" max="8436" width="10" style="48" customWidth="1"/>
    <col min="8437" max="8437" width="9.44140625" style="48" customWidth="1"/>
    <col min="8438" max="8438" width="8.6640625" style="48" customWidth="1"/>
    <col min="8439" max="8440" width="10.109375" style="48" customWidth="1"/>
    <col min="8441" max="8678" width="14" style="48"/>
    <col min="8679" max="8679" width="60.44140625" style="48" customWidth="1"/>
    <col min="8680" max="8680" width="16" style="48" customWidth="1"/>
    <col min="8681" max="8682" width="11.109375" style="48" bestFit="1" customWidth="1"/>
    <col min="8683" max="8684" width="0" style="48" hidden="1" customWidth="1"/>
    <col min="8685" max="8685" width="11.44140625" style="48" customWidth="1"/>
    <col min="8686" max="8686" width="13" style="48" customWidth="1"/>
    <col min="8687" max="8687" width="12.33203125" style="48" customWidth="1"/>
    <col min="8688" max="8689" width="11.44140625" style="48" customWidth="1"/>
    <col min="8690" max="8690" width="12" style="48" customWidth="1"/>
    <col min="8691" max="8691" width="10.33203125" style="48" customWidth="1"/>
    <col min="8692" max="8692" width="10" style="48" customWidth="1"/>
    <col min="8693" max="8693" width="9.44140625" style="48" customWidth="1"/>
    <col min="8694" max="8694" width="8.6640625" style="48" customWidth="1"/>
    <col min="8695" max="8696" width="10.109375" style="48" customWidth="1"/>
    <col min="8697" max="8934" width="14" style="48"/>
    <col min="8935" max="8935" width="60.44140625" style="48" customWidth="1"/>
    <col min="8936" max="8936" width="16" style="48" customWidth="1"/>
    <col min="8937" max="8938" width="11.109375" style="48" bestFit="1" customWidth="1"/>
    <col min="8939" max="8940" width="0" style="48" hidden="1" customWidth="1"/>
    <col min="8941" max="8941" width="11.44140625" style="48" customWidth="1"/>
    <col min="8942" max="8942" width="13" style="48" customWidth="1"/>
    <col min="8943" max="8943" width="12.33203125" style="48" customWidth="1"/>
    <col min="8944" max="8945" width="11.44140625" style="48" customWidth="1"/>
    <col min="8946" max="8946" width="12" style="48" customWidth="1"/>
    <col min="8947" max="8947" width="10.33203125" style="48" customWidth="1"/>
    <col min="8948" max="8948" width="10" style="48" customWidth="1"/>
    <col min="8949" max="8949" width="9.44140625" style="48" customWidth="1"/>
    <col min="8950" max="8950" width="8.6640625" style="48" customWidth="1"/>
    <col min="8951" max="8952" width="10.109375" style="48" customWidth="1"/>
    <col min="8953" max="9190" width="14" style="48"/>
    <col min="9191" max="9191" width="60.44140625" style="48" customWidth="1"/>
    <col min="9192" max="9192" width="16" style="48" customWidth="1"/>
    <col min="9193" max="9194" width="11.109375" style="48" bestFit="1" customWidth="1"/>
    <col min="9195" max="9196" width="0" style="48" hidden="1" customWidth="1"/>
    <col min="9197" max="9197" width="11.44140625" style="48" customWidth="1"/>
    <col min="9198" max="9198" width="13" style="48" customWidth="1"/>
    <col min="9199" max="9199" width="12.33203125" style="48" customWidth="1"/>
    <col min="9200" max="9201" width="11.44140625" style="48" customWidth="1"/>
    <col min="9202" max="9202" width="12" style="48" customWidth="1"/>
    <col min="9203" max="9203" width="10.33203125" style="48" customWidth="1"/>
    <col min="9204" max="9204" width="10" style="48" customWidth="1"/>
    <col min="9205" max="9205" width="9.44140625" style="48" customWidth="1"/>
    <col min="9206" max="9206" width="8.6640625" style="48" customWidth="1"/>
    <col min="9207" max="9208" width="10.109375" style="48" customWidth="1"/>
    <col min="9209" max="9446" width="14" style="48"/>
    <col min="9447" max="9447" width="60.44140625" style="48" customWidth="1"/>
    <col min="9448" max="9448" width="16" style="48" customWidth="1"/>
    <col min="9449" max="9450" width="11.109375" style="48" bestFit="1" customWidth="1"/>
    <col min="9451" max="9452" width="0" style="48" hidden="1" customWidth="1"/>
    <col min="9453" max="9453" width="11.44140625" style="48" customWidth="1"/>
    <col min="9454" max="9454" width="13" style="48" customWidth="1"/>
    <col min="9455" max="9455" width="12.33203125" style="48" customWidth="1"/>
    <col min="9456" max="9457" width="11.44140625" style="48" customWidth="1"/>
    <col min="9458" max="9458" width="12" style="48" customWidth="1"/>
    <col min="9459" max="9459" width="10.33203125" style="48" customWidth="1"/>
    <col min="9460" max="9460" width="10" style="48" customWidth="1"/>
    <col min="9461" max="9461" width="9.44140625" style="48" customWidth="1"/>
    <col min="9462" max="9462" width="8.6640625" style="48" customWidth="1"/>
    <col min="9463" max="9464" width="10.109375" style="48" customWidth="1"/>
    <col min="9465" max="9702" width="14" style="48"/>
    <col min="9703" max="9703" width="60.44140625" style="48" customWidth="1"/>
    <col min="9704" max="9704" width="16" style="48" customWidth="1"/>
    <col min="9705" max="9706" width="11.109375" style="48" bestFit="1" customWidth="1"/>
    <col min="9707" max="9708" width="0" style="48" hidden="1" customWidth="1"/>
    <col min="9709" max="9709" width="11.44140625" style="48" customWidth="1"/>
    <col min="9710" max="9710" width="13" style="48" customWidth="1"/>
    <col min="9711" max="9711" width="12.33203125" style="48" customWidth="1"/>
    <col min="9712" max="9713" width="11.44140625" style="48" customWidth="1"/>
    <col min="9714" max="9714" width="12" style="48" customWidth="1"/>
    <col min="9715" max="9715" width="10.33203125" style="48" customWidth="1"/>
    <col min="9716" max="9716" width="10" style="48" customWidth="1"/>
    <col min="9717" max="9717" width="9.44140625" style="48" customWidth="1"/>
    <col min="9718" max="9718" width="8.6640625" style="48" customWidth="1"/>
    <col min="9719" max="9720" width="10.109375" style="48" customWidth="1"/>
    <col min="9721" max="9958" width="14" style="48"/>
    <col min="9959" max="9959" width="60.44140625" style="48" customWidth="1"/>
    <col min="9960" max="9960" width="16" style="48" customWidth="1"/>
    <col min="9961" max="9962" width="11.109375" style="48" bestFit="1" customWidth="1"/>
    <col min="9963" max="9964" width="0" style="48" hidden="1" customWidth="1"/>
    <col min="9965" max="9965" width="11.44140625" style="48" customWidth="1"/>
    <col min="9966" max="9966" width="13" style="48" customWidth="1"/>
    <col min="9967" max="9967" width="12.33203125" style="48" customWidth="1"/>
    <col min="9968" max="9969" width="11.44140625" style="48" customWidth="1"/>
    <col min="9970" max="9970" width="12" style="48" customWidth="1"/>
    <col min="9971" max="9971" width="10.33203125" style="48" customWidth="1"/>
    <col min="9972" max="9972" width="10" style="48" customWidth="1"/>
    <col min="9973" max="9973" width="9.44140625" style="48" customWidth="1"/>
    <col min="9974" max="9974" width="8.6640625" style="48" customWidth="1"/>
    <col min="9975" max="9976" width="10.109375" style="48" customWidth="1"/>
    <col min="9977" max="10214" width="14" style="48"/>
    <col min="10215" max="10215" width="60.44140625" style="48" customWidth="1"/>
    <col min="10216" max="10216" width="16" style="48" customWidth="1"/>
    <col min="10217" max="10218" width="11.109375" style="48" bestFit="1" customWidth="1"/>
    <col min="10219" max="10220" width="0" style="48" hidden="1" customWidth="1"/>
    <col min="10221" max="10221" width="11.44140625" style="48" customWidth="1"/>
    <col min="10222" max="10222" width="13" style="48" customWidth="1"/>
    <col min="10223" max="10223" width="12.33203125" style="48" customWidth="1"/>
    <col min="10224" max="10225" width="11.44140625" style="48" customWidth="1"/>
    <col min="10226" max="10226" width="12" style="48" customWidth="1"/>
    <col min="10227" max="10227" width="10.33203125" style="48" customWidth="1"/>
    <col min="10228" max="10228" width="10" style="48" customWidth="1"/>
    <col min="10229" max="10229" width="9.44140625" style="48" customWidth="1"/>
    <col min="10230" max="10230" width="8.6640625" style="48" customWidth="1"/>
    <col min="10231" max="10232" width="10.109375" style="48" customWidth="1"/>
    <col min="10233" max="10470" width="14" style="48"/>
    <col min="10471" max="10471" width="60.44140625" style="48" customWidth="1"/>
    <col min="10472" max="10472" width="16" style="48" customWidth="1"/>
    <col min="10473" max="10474" width="11.109375" style="48" bestFit="1" customWidth="1"/>
    <col min="10475" max="10476" width="0" style="48" hidden="1" customWidth="1"/>
    <col min="10477" max="10477" width="11.44140625" style="48" customWidth="1"/>
    <col min="10478" max="10478" width="13" style="48" customWidth="1"/>
    <col min="10479" max="10479" width="12.33203125" style="48" customWidth="1"/>
    <col min="10480" max="10481" width="11.44140625" style="48" customWidth="1"/>
    <col min="10482" max="10482" width="12" style="48" customWidth="1"/>
    <col min="10483" max="10483" width="10.33203125" style="48" customWidth="1"/>
    <col min="10484" max="10484" width="10" style="48" customWidth="1"/>
    <col min="10485" max="10485" width="9.44140625" style="48" customWidth="1"/>
    <col min="10486" max="10486" width="8.6640625" style="48" customWidth="1"/>
    <col min="10487" max="10488" width="10.109375" style="48" customWidth="1"/>
    <col min="10489" max="10726" width="14" style="48"/>
    <col min="10727" max="10727" width="60.44140625" style="48" customWidth="1"/>
    <col min="10728" max="10728" width="16" style="48" customWidth="1"/>
    <col min="10729" max="10730" width="11.109375" style="48" bestFit="1" customWidth="1"/>
    <col min="10731" max="10732" width="0" style="48" hidden="1" customWidth="1"/>
    <col min="10733" max="10733" width="11.44140625" style="48" customWidth="1"/>
    <col min="10734" max="10734" width="13" style="48" customWidth="1"/>
    <col min="10735" max="10735" width="12.33203125" style="48" customWidth="1"/>
    <col min="10736" max="10737" width="11.44140625" style="48" customWidth="1"/>
    <col min="10738" max="10738" width="12" style="48" customWidth="1"/>
    <col min="10739" max="10739" width="10.33203125" style="48" customWidth="1"/>
    <col min="10740" max="10740" width="10" style="48" customWidth="1"/>
    <col min="10741" max="10741" width="9.44140625" style="48" customWidth="1"/>
    <col min="10742" max="10742" width="8.6640625" style="48" customWidth="1"/>
    <col min="10743" max="10744" width="10.109375" style="48" customWidth="1"/>
    <col min="10745" max="10982" width="14" style="48"/>
    <col min="10983" max="10983" width="60.44140625" style="48" customWidth="1"/>
    <col min="10984" max="10984" width="16" style="48" customWidth="1"/>
    <col min="10985" max="10986" width="11.109375" style="48" bestFit="1" customWidth="1"/>
    <col min="10987" max="10988" width="0" style="48" hidden="1" customWidth="1"/>
    <col min="10989" max="10989" width="11.44140625" style="48" customWidth="1"/>
    <col min="10990" max="10990" width="13" style="48" customWidth="1"/>
    <col min="10991" max="10991" width="12.33203125" style="48" customWidth="1"/>
    <col min="10992" max="10993" width="11.44140625" style="48" customWidth="1"/>
    <col min="10994" max="10994" width="12" style="48" customWidth="1"/>
    <col min="10995" max="10995" width="10.33203125" style="48" customWidth="1"/>
    <col min="10996" max="10996" width="10" style="48" customWidth="1"/>
    <col min="10997" max="10997" width="9.44140625" style="48" customWidth="1"/>
    <col min="10998" max="10998" width="8.6640625" style="48" customWidth="1"/>
    <col min="10999" max="11000" width="10.109375" style="48" customWidth="1"/>
    <col min="11001" max="11238" width="14" style="48"/>
    <col min="11239" max="11239" width="60.44140625" style="48" customWidth="1"/>
    <col min="11240" max="11240" width="16" style="48" customWidth="1"/>
    <col min="11241" max="11242" width="11.109375" style="48" bestFit="1" customWidth="1"/>
    <col min="11243" max="11244" width="0" style="48" hidden="1" customWidth="1"/>
    <col min="11245" max="11245" width="11.44140625" style="48" customWidth="1"/>
    <col min="11246" max="11246" width="13" style="48" customWidth="1"/>
    <col min="11247" max="11247" width="12.33203125" style="48" customWidth="1"/>
    <col min="11248" max="11249" width="11.44140625" style="48" customWidth="1"/>
    <col min="11250" max="11250" width="12" style="48" customWidth="1"/>
    <col min="11251" max="11251" width="10.33203125" style="48" customWidth="1"/>
    <col min="11252" max="11252" width="10" style="48" customWidth="1"/>
    <col min="11253" max="11253" width="9.44140625" style="48" customWidth="1"/>
    <col min="11254" max="11254" width="8.6640625" style="48" customWidth="1"/>
    <col min="11255" max="11256" width="10.109375" style="48" customWidth="1"/>
    <col min="11257" max="11494" width="14" style="48"/>
    <col min="11495" max="11495" width="60.44140625" style="48" customWidth="1"/>
    <col min="11496" max="11496" width="16" style="48" customWidth="1"/>
    <col min="11497" max="11498" width="11.109375" style="48" bestFit="1" customWidth="1"/>
    <col min="11499" max="11500" width="0" style="48" hidden="1" customWidth="1"/>
    <col min="11501" max="11501" width="11.44140625" style="48" customWidth="1"/>
    <col min="11502" max="11502" width="13" style="48" customWidth="1"/>
    <col min="11503" max="11503" width="12.33203125" style="48" customWidth="1"/>
    <col min="11504" max="11505" width="11.44140625" style="48" customWidth="1"/>
    <col min="11506" max="11506" width="12" style="48" customWidth="1"/>
    <col min="11507" max="11507" width="10.33203125" style="48" customWidth="1"/>
    <col min="11508" max="11508" width="10" style="48" customWidth="1"/>
    <col min="11509" max="11509" width="9.44140625" style="48" customWidth="1"/>
    <col min="11510" max="11510" width="8.6640625" style="48" customWidth="1"/>
    <col min="11511" max="11512" width="10.109375" style="48" customWidth="1"/>
    <col min="11513" max="11750" width="14" style="48"/>
    <col min="11751" max="11751" width="60.44140625" style="48" customWidth="1"/>
    <col min="11752" max="11752" width="16" style="48" customWidth="1"/>
    <col min="11753" max="11754" width="11.109375" style="48" bestFit="1" customWidth="1"/>
    <col min="11755" max="11756" width="0" style="48" hidden="1" customWidth="1"/>
    <col min="11757" max="11757" width="11.44140625" style="48" customWidth="1"/>
    <col min="11758" max="11758" width="13" style="48" customWidth="1"/>
    <col min="11759" max="11759" width="12.33203125" style="48" customWidth="1"/>
    <col min="11760" max="11761" width="11.44140625" style="48" customWidth="1"/>
    <col min="11762" max="11762" width="12" style="48" customWidth="1"/>
    <col min="11763" max="11763" width="10.33203125" style="48" customWidth="1"/>
    <col min="11764" max="11764" width="10" style="48" customWidth="1"/>
    <col min="11765" max="11765" width="9.44140625" style="48" customWidth="1"/>
    <col min="11766" max="11766" width="8.6640625" style="48" customWidth="1"/>
    <col min="11767" max="11768" width="10.109375" style="48" customWidth="1"/>
    <col min="11769" max="12006" width="14" style="48"/>
    <col min="12007" max="12007" width="60.44140625" style="48" customWidth="1"/>
    <col min="12008" max="12008" width="16" style="48" customWidth="1"/>
    <col min="12009" max="12010" width="11.109375" style="48" bestFit="1" customWidth="1"/>
    <col min="12011" max="12012" width="0" style="48" hidden="1" customWidth="1"/>
    <col min="12013" max="12013" width="11.44140625" style="48" customWidth="1"/>
    <col min="12014" max="12014" width="13" style="48" customWidth="1"/>
    <col min="12015" max="12015" width="12.33203125" style="48" customWidth="1"/>
    <col min="12016" max="12017" width="11.44140625" style="48" customWidth="1"/>
    <col min="12018" max="12018" width="12" style="48" customWidth="1"/>
    <col min="12019" max="12019" width="10.33203125" style="48" customWidth="1"/>
    <col min="12020" max="12020" width="10" style="48" customWidth="1"/>
    <col min="12021" max="12021" width="9.44140625" style="48" customWidth="1"/>
    <col min="12022" max="12022" width="8.6640625" style="48" customWidth="1"/>
    <col min="12023" max="12024" width="10.109375" style="48" customWidth="1"/>
    <col min="12025" max="12262" width="14" style="48"/>
    <col min="12263" max="12263" width="60.44140625" style="48" customWidth="1"/>
    <col min="12264" max="12264" width="16" style="48" customWidth="1"/>
    <col min="12265" max="12266" width="11.109375" style="48" bestFit="1" customWidth="1"/>
    <col min="12267" max="12268" width="0" style="48" hidden="1" customWidth="1"/>
    <col min="12269" max="12269" width="11.44140625" style="48" customWidth="1"/>
    <col min="12270" max="12270" width="13" style="48" customWidth="1"/>
    <col min="12271" max="12271" width="12.33203125" style="48" customWidth="1"/>
    <col min="12272" max="12273" width="11.44140625" style="48" customWidth="1"/>
    <col min="12274" max="12274" width="12" style="48" customWidth="1"/>
    <col min="12275" max="12275" width="10.33203125" style="48" customWidth="1"/>
    <col min="12276" max="12276" width="10" style="48" customWidth="1"/>
    <col min="12277" max="12277" width="9.44140625" style="48" customWidth="1"/>
    <col min="12278" max="12278" width="8.6640625" style="48" customWidth="1"/>
    <col min="12279" max="12280" width="10.109375" style="48" customWidth="1"/>
    <col min="12281" max="12518" width="14" style="48"/>
    <col min="12519" max="12519" width="60.44140625" style="48" customWidth="1"/>
    <col min="12520" max="12520" width="16" style="48" customWidth="1"/>
    <col min="12521" max="12522" width="11.109375" style="48" bestFit="1" customWidth="1"/>
    <col min="12523" max="12524" width="0" style="48" hidden="1" customWidth="1"/>
    <col min="12525" max="12525" width="11.44140625" style="48" customWidth="1"/>
    <col min="12526" max="12526" width="13" style="48" customWidth="1"/>
    <col min="12527" max="12527" width="12.33203125" style="48" customWidth="1"/>
    <col min="12528" max="12529" width="11.44140625" style="48" customWidth="1"/>
    <col min="12530" max="12530" width="12" style="48" customWidth="1"/>
    <col min="12531" max="12531" width="10.33203125" style="48" customWidth="1"/>
    <col min="12532" max="12532" width="10" style="48" customWidth="1"/>
    <col min="12533" max="12533" width="9.44140625" style="48" customWidth="1"/>
    <col min="12534" max="12534" width="8.6640625" style="48" customWidth="1"/>
    <col min="12535" max="12536" width="10.109375" style="48" customWidth="1"/>
    <col min="12537" max="12774" width="14" style="48"/>
    <col min="12775" max="12775" width="60.44140625" style="48" customWidth="1"/>
    <col min="12776" max="12776" width="16" style="48" customWidth="1"/>
    <col min="12777" max="12778" width="11.109375" style="48" bestFit="1" customWidth="1"/>
    <col min="12779" max="12780" width="0" style="48" hidden="1" customWidth="1"/>
    <col min="12781" max="12781" width="11.44140625" style="48" customWidth="1"/>
    <col min="12782" max="12782" width="13" style="48" customWidth="1"/>
    <col min="12783" max="12783" width="12.33203125" style="48" customWidth="1"/>
    <col min="12784" max="12785" width="11.44140625" style="48" customWidth="1"/>
    <col min="12786" max="12786" width="12" style="48" customWidth="1"/>
    <col min="12787" max="12787" width="10.33203125" style="48" customWidth="1"/>
    <col min="12788" max="12788" width="10" style="48" customWidth="1"/>
    <col min="12789" max="12789" width="9.44140625" style="48" customWidth="1"/>
    <col min="12790" max="12790" width="8.6640625" style="48" customWidth="1"/>
    <col min="12791" max="12792" width="10.109375" style="48" customWidth="1"/>
    <col min="12793" max="13030" width="14" style="48"/>
    <col min="13031" max="13031" width="60.44140625" style="48" customWidth="1"/>
    <col min="13032" max="13032" width="16" style="48" customWidth="1"/>
    <col min="13033" max="13034" width="11.109375" style="48" bestFit="1" customWidth="1"/>
    <col min="13035" max="13036" width="0" style="48" hidden="1" customWidth="1"/>
    <col min="13037" max="13037" width="11.44140625" style="48" customWidth="1"/>
    <col min="13038" max="13038" width="13" style="48" customWidth="1"/>
    <col min="13039" max="13039" width="12.33203125" style="48" customWidth="1"/>
    <col min="13040" max="13041" width="11.44140625" style="48" customWidth="1"/>
    <col min="13042" max="13042" width="12" style="48" customWidth="1"/>
    <col min="13043" max="13043" width="10.33203125" style="48" customWidth="1"/>
    <col min="13044" max="13044" width="10" style="48" customWidth="1"/>
    <col min="13045" max="13045" width="9.44140625" style="48" customWidth="1"/>
    <col min="13046" max="13046" width="8.6640625" style="48" customWidth="1"/>
    <col min="13047" max="13048" width="10.109375" style="48" customWidth="1"/>
    <col min="13049" max="13286" width="14" style="48"/>
    <col min="13287" max="13287" width="60.44140625" style="48" customWidth="1"/>
    <col min="13288" max="13288" width="16" style="48" customWidth="1"/>
    <col min="13289" max="13290" width="11.109375" style="48" bestFit="1" customWidth="1"/>
    <col min="13291" max="13292" width="0" style="48" hidden="1" customWidth="1"/>
    <col min="13293" max="13293" width="11.44140625" style="48" customWidth="1"/>
    <col min="13294" max="13294" width="13" style="48" customWidth="1"/>
    <col min="13295" max="13295" width="12.33203125" style="48" customWidth="1"/>
    <col min="13296" max="13297" width="11.44140625" style="48" customWidth="1"/>
    <col min="13298" max="13298" width="12" style="48" customWidth="1"/>
    <col min="13299" max="13299" width="10.33203125" style="48" customWidth="1"/>
    <col min="13300" max="13300" width="10" style="48" customWidth="1"/>
    <col min="13301" max="13301" width="9.44140625" style="48" customWidth="1"/>
    <col min="13302" max="13302" width="8.6640625" style="48" customWidth="1"/>
    <col min="13303" max="13304" width="10.109375" style="48" customWidth="1"/>
    <col min="13305" max="13542" width="14" style="48"/>
    <col min="13543" max="13543" width="60.44140625" style="48" customWidth="1"/>
    <col min="13544" max="13544" width="16" style="48" customWidth="1"/>
    <col min="13545" max="13546" width="11.109375" style="48" bestFit="1" customWidth="1"/>
    <col min="13547" max="13548" width="0" style="48" hidden="1" customWidth="1"/>
    <col min="13549" max="13549" width="11.44140625" style="48" customWidth="1"/>
    <col min="13550" max="13550" width="13" style="48" customWidth="1"/>
    <col min="13551" max="13551" width="12.33203125" style="48" customWidth="1"/>
    <col min="13552" max="13553" width="11.44140625" style="48" customWidth="1"/>
    <col min="13554" max="13554" width="12" style="48" customWidth="1"/>
    <col min="13555" max="13555" width="10.33203125" style="48" customWidth="1"/>
    <col min="13556" max="13556" width="10" style="48" customWidth="1"/>
    <col min="13557" max="13557" width="9.44140625" style="48" customWidth="1"/>
    <col min="13558" max="13558" width="8.6640625" style="48" customWidth="1"/>
    <col min="13559" max="13560" width="10.109375" style="48" customWidth="1"/>
    <col min="13561" max="13798" width="14" style="48"/>
    <col min="13799" max="13799" width="60.44140625" style="48" customWidth="1"/>
    <col min="13800" max="13800" width="16" style="48" customWidth="1"/>
    <col min="13801" max="13802" width="11.109375" style="48" bestFit="1" customWidth="1"/>
    <col min="13803" max="13804" width="0" style="48" hidden="1" customWidth="1"/>
    <col min="13805" max="13805" width="11.44140625" style="48" customWidth="1"/>
    <col min="13806" max="13806" width="13" style="48" customWidth="1"/>
    <col min="13807" max="13807" width="12.33203125" style="48" customWidth="1"/>
    <col min="13808" max="13809" width="11.44140625" style="48" customWidth="1"/>
    <col min="13810" max="13810" width="12" style="48" customWidth="1"/>
    <col min="13811" max="13811" width="10.33203125" style="48" customWidth="1"/>
    <col min="13812" max="13812" width="10" style="48" customWidth="1"/>
    <col min="13813" max="13813" width="9.44140625" style="48" customWidth="1"/>
    <col min="13814" max="13814" width="8.6640625" style="48" customWidth="1"/>
    <col min="13815" max="13816" width="10.109375" style="48" customWidth="1"/>
    <col min="13817" max="14054" width="14" style="48"/>
    <col min="14055" max="14055" width="60.44140625" style="48" customWidth="1"/>
    <col min="14056" max="14056" width="16" style="48" customWidth="1"/>
    <col min="14057" max="14058" width="11.109375" style="48" bestFit="1" customWidth="1"/>
    <col min="14059" max="14060" width="0" style="48" hidden="1" customWidth="1"/>
    <col min="14061" max="14061" width="11.44140625" style="48" customWidth="1"/>
    <col min="14062" max="14062" width="13" style="48" customWidth="1"/>
    <col min="14063" max="14063" width="12.33203125" style="48" customWidth="1"/>
    <col min="14064" max="14065" width="11.44140625" style="48" customWidth="1"/>
    <col min="14066" max="14066" width="12" style="48" customWidth="1"/>
    <col min="14067" max="14067" width="10.33203125" style="48" customWidth="1"/>
    <col min="14068" max="14068" width="10" style="48" customWidth="1"/>
    <col min="14069" max="14069" width="9.44140625" style="48" customWidth="1"/>
    <col min="14070" max="14070" width="8.6640625" style="48" customWidth="1"/>
    <col min="14071" max="14072" width="10.109375" style="48" customWidth="1"/>
    <col min="14073" max="14310" width="14" style="48"/>
    <col min="14311" max="14311" width="60.44140625" style="48" customWidth="1"/>
    <col min="14312" max="14312" width="16" style="48" customWidth="1"/>
    <col min="14313" max="14314" width="11.109375" style="48" bestFit="1" customWidth="1"/>
    <col min="14315" max="14316" width="0" style="48" hidden="1" customWidth="1"/>
    <col min="14317" max="14317" width="11.44140625" style="48" customWidth="1"/>
    <col min="14318" max="14318" width="13" style="48" customWidth="1"/>
    <col min="14319" max="14319" width="12.33203125" style="48" customWidth="1"/>
    <col min="14320" max="14321" width="11.44140625" style="48" customWidth="1"/>
    <col min="14322" max="14322" width="12" style="48" customWidth="1"/>
    <col min="14323" max="14323" width="10.33203125" style="48" customWidth="1"/>
    <col min="14324" max="14324" width="10" style="48" customWidth="1"/>
    <col min="14325" max="14325" width="9.44140625" style="48" customWidth="1"/>
    <col min="14326" max="14326" width="8.6640625" style="48" customWidth="1"/>
    <col min="14327" max="14328" width="10.109375" style="48" customWidth="1"/>
    <col min="14329" max="14566" width="14" style="48"/>
    <col min="14567" max="14567" width="60.44140625" style="48" customWidth="1"/>
    <col min="14568" max="14568" width="16" style="48" customWidth="1"/>
    <col min="14569" max="14570" width="11.109375" style="48" bestFit="1" customWidth="1"/>
    <col min="14571" max="14572" width="0" style="48" hidden="1" customWidth="1"/>
    <col min="14573" max="14573" width="11.44140625" style="48" customWidth="1"/>
    <col min="14574" max="14574" width="13" style="48" customWidth="1"/>
    <col min="14575" max="14575" width="12.33203125" style="48" customWidth="1"/>
    <col min="14576" max="14577" width="11.44140625" style="48" customWidth="1"/>
    <col min="14578" max="14578" width="12" style="48" customWidth="1"/>
    <col min="14579" max="14579" width="10.33203125" style="48" customWidth="1"/>
    <col min="14580" max="14580" width="10" style="48" customWidth="1"/>
    <col min="14581" max="14581" width="9.44140625" style="48" customWidth="1"/>
    <col min="14582" max="14582" width="8.6640625" style="48" customWidth="1"/>
    <col min="14583" max="14584" width="10.109375" style="48" customWidth="1"/>
    <col min="14585" max="14822" width="14" style="48"/>
    <col min="14823" max="14823" width="60.44140625" style="48" customWidth="1"/>
    <col min="14824" max="14824" width="16" style="48" customWidth="1"/>
    <col min="14825" max="14826" width="11.109375" style="48" bestFit="1" customWidth="1"/>
    <col min="14827" max="14828" width="0" style="48" hidden="1" customWidth="1"/>
    <col min="14829" max="14829" width="11.44140625" style="48" customWidth="1"/>
    <col min="14830" max="14830" width="13" style="48" customWidth="1"/>
    <col min="14831" max="14831" width="12.33203125" style="48" customWidth="1"/>
    <col min="14832" max="14833" width="11.44140625" style="48" customWidth="1"/>
    <col min="14834" max="14834" width="12" style="48" customWidth="1"/>
    <col min="14835" max="14835" width="10.33203125" style="48" customWidth="1"/>
    <col min="14836" max="14836" width="10" style="48" customWidth="1"/>
    <col min="14837" max="14837" width="9.44140625" style="48" customWidth="1"/>
    <col min="14838" max="14838" width="8.6640625" style="48" customWidth="1"/>
    <col min="14839" max="14840" width="10.109375" style="48" customWidth="1"/>
    <col min="14841" max="15078" width="14" style="48"/>
    <col min="15079" max="15079" width="60.44140625" style="48" customWidth="1"/>
    <col min="15080" max="15080" width="16" style="48" customWidth="1"/>
    <col min="15081" max="15082" width="11.109375" style="48" bestFit="1" customWidth="1"/>
    <col min="15083" max="15084" width="0" style="48" hidden="1" customWidth="1"/>
    <col min="15085" max="15085" width="11.44140625" style="48" customWidth="1"/>
    <col min="15086" max="15086" width="13" style="48" customWidth="1"/>
    <col min="15087" max="15087" width="12.33203125" style="48" customWidth="1"/>
    <col min="15088" max="15089" width="11.44140625" style="48" customWidth="1"/>
    <col min="15090" max="15090" width="12" style="48" customWidth="1"/>
    <col min="15091" max="15091" width="10.33203125" style="48" customWidth="1"/>
    <col min="15092" max="15092" width="10" style="48" customWidth="1"/>
    <col min="15093" max="15093" width="9.44140625" style="48" customWidth="1"/>
    <col min="15094" max="15094" width="8.6640625" style="48" customWidth="1"/>
    <col min="15095" max="15096" width="10.109375" style="48" customWidth="1"/>
    <col min="15097" max="15334" width="14" style="48"/>
    <col min="15335" max="15335" width="60.44140625" style="48" customWidth="1"/>
    <col min="15336" max="15336" width="16" style="48" customWidth="1"/>
    <col min="15337" max="15338" width="11.109375" style="48" bestFit="1" customWidth="1"/>
    <col min="15339" max="15340" width="0" style="48" hidden="1" customWidth="1"/>
    <col min="15341" max="15341" width="11.44140625" style="48" customWidth="1"/>
    <col min="15342" max="15342" width="13" style="48" customWidth="1"/>
    <col min="15343" max="15343" width="12.33203125" style="48" customWidth="1"/>
    <col min="15344" max="15345" width="11.44140625" style="48" customWidth="1"/>
    <col min="15346" max="15346" width="12" style="48" customWidth="1"/>
    <col min="15347" max="15347" width="10.33203125" style="48" customWidth="1"/>
    <col min="15348" max="15348" width="10" style="48" customWidth="1"/>
    <col min="15349" max="15349" width="9.44140625" style="48" customWidth="1"/>
    <col min="15350" max="15350" width="8.6640625" style="48" customWidth="1"/>
    <col min="15351" max="15352" width="10.109375" style="48" customWidth="1"/>
    <col min="15353" max="15590" width="14" style="48"/>
    <col min="15591" max="15591" width="60.44140625" style="48" customWidth="1"/>
    <col min="15592" max="15592" width="16" style="48" customWidth="1"/>
    <col min="15593" max="15594" width="11.109375" style="48" bestFit="1" customWidth="1"/>
    <col min="15595" max="15596" width="0" style="48" hidden="1" customWidth="1"/>
    <col min="15597" max="15597" width="11.44140625" style="48" customWidth="1"/>
    <col min="15598" max="15598" width="13" style="48" customWidth="1"/>
    <col min="15599" max="15599" width="12.33203125" style="48" customWidth="1"/>
    <col min="15600" max="15601" width="11.44140625" style="48" customWidth="1"/>
    <col min="15602" max="15602" width="12" style="48" customWidth="1"/>
    <col min="15603" max="15603" width="10.33203125" style="48" customWidth="1"/>
    <col min="15604" max="15604" width="10" style="48" customWidth="1"/>
    <col min="15605" max="15605" width="9.44140625" style="48" customWidth="1"/>
    <col min="15606" max="15606" width="8.6640625" style="48" customWidth="1"/>
    <col min="15607" max="15608" width="10.109375" style="48" customWidth="1"/>
    <col min="15609" max="15846" width="14" style="48"/>
    <col min="15847" max="15847" width="60.44140625" style="48" customWidth="1"/>
    <col min="15848" max="15848" width="16" style="48" customWidth="1"/>
    <col min="15849" max="15850" width="11.109375" style="48" bestFit="1" customWidth="1"/>
    <col min="15851" max="15852" width="0" style="48" hidden="1" customWidth="1"/>
    <col min="15853" max="15853" width="11.44140625" style="48" customWidth="1"/>
    <col min="15854" max="15854" width="13" style="48" customWidth="1"/>
    <col min="15855" max="15855" width="12.33203125" style="48" customWidth="1"/>
    <col min="15856" max="15857" width="11.44140625" style="48" customWidth="1"/>
    <col min="15858" max="15858" width="12" style="48" customWidth="1"/>
    <col min="15859" max="15859" width="10.33203125" style="48" customWidth="1"/>
    <col min="15860" max="15860" width="10" style="48" customWidth="1"/>
    <col min="15861" max="15861" width="9.44140625" style="48" customWidth="1"/>
    <col min="15862" max="15862" width="8.6640625" style="48" customWidth="1"/>
    <col min="15863" max="15864" width="10.109375" style="48" customWidth="1"/>
    <col min="15865" max="16102" width="14" style="48"/>
    <col min="16103" max="16103" width="60.44140625" style="48" customWidth="1"/>
    <col min="16104" max="16104" width="16" style="48" customWidth="1"/>
    <col min="16105" max="16106" width="11.109375" style="48" bestFit="1" customWidth="1"/>
    <col min="16107" max="16108" width="0" style="48" hidden="1" customWidth="1"/>
    <col min="16109" max="16109" width="11.44140625" style="48" customWidth="1"/>
    <col min="16110" max="16110" width="13" style="48" customWidth="1"/>
    <col min="16111" max="16111" width="12.33203125" style="48" customWidth="1"/>
    <col min="16112" max="16113" width="11.44140625" style="48" customWidth="1"/>
    <col min="16114" max="16114" width="12" style="48" customWidth="1"/>
    <col min="16115" max="16115" width="10.33203125" style="48" customWidth="1"/>
    <col min="16116" max="16116" width="10" style="48" customWidth="1"/>
    <col min="16117" max="16117" width="9.44140625" style="48" customWidth="1"/>
    <col min="16118" max="16118" width="8.6640625" style="48" customWidth="1"/>
    <col min="16119" max="16120" width="10.109375" style="48" customWidth="1"/>
    <col min="16121" max="16384" width="14" style="48"/>
  </cols>
  <sheetData>
    <row r="1" spans="1:31" s="1" customFormat="1" ht="57" hidden="1" customHeight="1"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</row>
    <row r="2" spans="1:31" s="1" customFormat="1" ht="57" customHeight="1"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</row>
    <row r="3" spans="1:31" s="1" customFormat="1" ht="57" customHeight="1"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</row>
    <row r="4" spans="1:31" s="1" customFormat="1" ht="98.25" customHeight="1">
      <c r="A4" s="196" t="s">
        <v>38</v>
      </c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76" t="s">
        <v>39</v>
      </c>
    </row>
    <row r="5" spans="1:31" s="1" customFormat="1" ht="15.75" customHeight="1" thickBot="1"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</row>
    <row r="6" spans="1:31" s="5" customFormat="1" ht="15" customHeight="1">
      <c r="A6" s="197" t="s">
        <v>1</v>
      </c>
      <c r="B6" s="77"/>
      <c r="C6" s="77"/>
      <c r="D6" s="208" t="s">
        <v>2</v>
      </c>
      <c r="E6" s="199" t="s">
        <v>3</v>
      </c>
      <c r="F6" s="200"/>
      <c r="G6" s="8"/>
      <c r="H6" s="8"/>
      <c r="I6" s="199" t="s">
        <v>4</v>
      </c>
      <c r="J6" s="203"/>
      <c r="K6" s="200"/>
      <c r="L6" s="199" t="s">
        <v>5</v>
      </c>
      <c r="M6" s="203"/>
      <c r="N6" s="200"/>
      <c r="O6" s="199" t="s">
        <v>6</v>
      </c>
      <c r="P6" s="203"/>
      <c r="Q6" s="200"/>
      <c r="R6" s="199" t="s">
        <v>7</v>
      </c>
      <c r="S6" s="203"/>
      <c r="T6" s="205"/>
    </row>
    <row r="7" spans="1:31" s="5" customFormat="1" ht="15" customHeight="1">
      <c r="A7" s="198"/>
      <c r="B7" s="78"/>
      <c r="C7" s="78"/>
      <c r="D7" s="186"/>
      <c r="E7" s="201"/>
      <c r="F7" s="202"/>
      <c r="G7" s="11"/>
      <c r="H7" s="11"/>
      <c r="I7" s="201"/>
      <c r="J7" s="204"/>
      <c r="K7" s="202"/>
      <c r="L7" s="201"/>
      <c r="M7" s="204"/>
      <c r="N7" s="202"/>
      <c r="O7" s="201"/>
      <c r="P7" s="204"/>
      <c r="Q7" s="202"/>
      <c r="R7" s="201"/>
      <c r="S7" s="204"/>
      <c r="T7" s="206"/>
    </row>
    <row r="8" spans="1:31" s="5" customFormat="1" ht="15" customHeight="1">
      <c r="A8" s="198"/>
      <c r="B8" s="78"/>
      <c r="C8" s="78"/>
      <c r="D8" s="186"/>
      <c r="E8" s="207" t="s">
        <v>8</v>
      </c>
      <c r="F8" s="189" t="s">
        <v>9</v>
      </c>
      <c r="G8" s="13"/>
      <c r="H8" s="13"/>
      <c r="I8" s="189" t="s">
        <v>40</v>
      </c>
      <c r="J8" s="189" t="s">
        <v>41</v>
      </c>
      <c r="K8" s="189" t="s">
        <v>42</v>
      </c>
      <c r="L8" s="189" t="s">
        <v>40</v>
      </c>
      <c r="M8" s="189" t="s">
        <v>41</v>
      </c>
      <c r="N8" s="189" t="s">
        <v>42</v>
      </c>
      <c r="O8" s="189" t="s">
        <v>40</v>
      </c>
      <c r="P8" s="189" t="s">
        <v>41</v>
      </c>
      <c r="Q8" s="189" t="s">
        <v>42</v>
      </c>
      <c r="R8" s="189" t="s">
        <v>40</v>
      </c>
      <c r="S8" s="189" t="s">
        <v>41</v>
      </c>
      <c r="T8" s="189" t="s">
        <v>42</v>
      </c>
    </row>
    <row r="9" spans="1:31" s="5" customFormat="1" ht="15" customHeight="1" thickBot="1">
      <c r="A9" s="198"/>
      <c r="B9" s="78"/>
      <c r="C9" s="78"/>
      <c r="D9" s="209"/>
      <c r="E9" s="207"/>
      <c r="F9" s="189"/>
      <c r="G9" s="13"/>
      <c r="H9" s="13"/>
      <c r="I9" s="189"/>
      <c r="J9" s="189"/>
      <c r="K9" s="189"/>
      <c r="L9" s="189"/>
      <c r="M9" s="189"/>
      <c r="N9" s="189"/>
      <c r="O9" s="189"/>
      <c r="P9" s="189"/>
      <c r="Q9" s="189"/>
      <c r="R9" s="189"/>
      <c r="S9" s="189"/>
      <c r="T9" s="189"/>
    </row>
    <row r="10" spans="1:31" s="20" customFormat="1" ht="55.5" customHeight="1" thickTop="1">
      <c r="A10" s="79" t="s">
        <v>14</v>
      </c>
      <c r="B10" s="190" t="s">
        <v>43</v>
      </c>
      <c r="C10" s="191"/>
      <c r="D10" s="80">
        <f>D13+D18+D22+D25+D32+D45+D39+D51+D56+D62+D65+D68+D71+D98+D101</f>
        <v>449095</v>
      </c>
      <c r="E10" s="80">
        <v>12594</v>
      </c>
      <c r="F10" s="80">
        <v>12523</v>
      </c>
      <c r="G10" s="80" t="e">
        <v>#VALUE!</v>
      </c>
      <c r="H10" s="80" t="e">
        <v>#VALUE!</v>
      </c>
      <c r="I10" s="80">
        <v>151062</v>
      </c>
      <c r="J10" s="80">
        <v>222441</v>
      </c>
      <c r="K10" s="80">
        <v>373503</v>
      </c>
      <c r="L10" s="80">
        <v>133342</v>
      </c>
      <c r="M10" s="80">
        <v>191803</v>
      </c>
      <c r="N10" s="80">
        <v>325145</v>
      </c>
      <c r="O10" s="80">
        <v>1906</v>
      </c>
      <c r="P10" s="80">
        <v>2473</v>
      </c>
      <c r="Q10" s="80">
        <v>4379</v>
      </c>
      <c r="R10" s="80">
        <v>14675</v>
      </c>
      <c r="S10" s="80">
        <v>27990</v>
      </c>
      <c r="T10" s="80">
        <v>42665</v>
      </c>
      <c r="U10" s="25"/>
    </row>
    <row r="11" spans="1:31" s="20" customFormat="1" ht="55.5" customHeight="1">
      <c r="A11" s="79"/>
      <c r="B11" s="192" t="s">
        <v>44</v>
      </c>
      <c r="C11" s="193"/>
      <c r="D11" s="81">
        <f>D10-D12</f>
        <v>0</v>
      </c>
      <c r="E11" s="81">
        <v>0</v>
      </c>
      <c r="F11" s="81">
        <v>0</v>
      </c>
      <c r="G11" s="81" t="e">
        <v>#VALUE!</v>
      </c>
      <c r="H11" s="81" t="e">
        <v>#VALUE!</v>
      </c>
      <c r="I11" s="81">
        <v>0</v>
      </c>
      <c r="J11" s="81">
        <v>0</v>
      </c>
      <c r="K11" s="81">
        <v>0</v>
      </c>
      <c r="L11" s="81">
        <v>0</v>
      </c>
      <c r="M11" s="81">
        <v>0</v>
      </c>
      <c r="N11" s="81">
        <v>0</v>
      </c>
      <c r="O11" s="81">
        <v>0</v>
      </c>
      <c r="P11" s="81">
        <v>0</v>
      </c>
      <c r="Q11" s="81">
        <v>0</v>
      </c>
      <c r="R11" s="81">
        <v>0</v>
      </c>
      <c r="S11" s="81">
        <v>0</v>
      </c>
      <c r="T11" s="81">
        <v>0</v>
      </c>
      <c r="U11" s="25"/>
    </row>
    <row r="12" spans="1:31" s="20" customFormat="1" ht="35.25" customHeight="1">
      <c r="A12" s="79"/>
      <c r="B12" s="194"/>
      <c r="C12" s="195"/>
      <c r="D12" s="81">
        <f>[3]REGIONALES!B8</f>
        <v>449095</v>
      </c>
      <c r="E12" s="81">
        <v>12594</v>
      </c>
      <c r="F12" s="81">
        <v>12523</v>
      </c>
      <c r="G12" s="81" t="e">
        <v>#VALUE!</v>
      </c>
      <c r="H12" s="81" t="e">
        <v>#VALUE!</v>
      </c>
      <c r="I12" s="81">
        <v>151062</v>
      </c>
      <c r="J12" s="81">
        <v>222441</v>
      </c>
      <c r="K12" s="81">
        <v>373503</v>
      </c>
      <c r="L12" s="81">
        <v>133342</v>
      </c>
      <c r="M12" s="81">
        <v>191803</v>
      </c>
      <c r="N12" s="81">
        <v>325145</v>
      </c>
      <c r="O12" s="81">
        <v>1906</v>
      </c>
      <c r="P12" s="81">
        <v>2473</v>
      </c>
      <c r="Q12" s="81">
        <v>4379</v>
      </c>
      <c r="R12" s="81">
        <v>14675</v>
      </c>
      <c r="S12" s="81">
        <v>27990</v>
      </c>
      <c r="T12" s="81">
        <v>42665</v>
      </c>
      <c r="U12" s="25"/>
    </row>
    <row r="13" spans="1:31" s="27" customFormat="1" ht="35.25" customHeight="1">
      <c r="A13" s="28" t="s">
        <v>15</v>
      </c>
      <c r="B13" s="82">
        <v>1500</v>
      </c>
      <c r="C13" s="82">
        <v>3600</v>
      </c>
      <c r="D13" s="29">
        <f>SUM(D14:D16)</f>
        <v>44769.5</v>
      </c>
      <c r="E13" s="29">
        <v>62</v>
      </c>
      <c r="F13" s="29">
        <v>21</v>
      </c>
      <c r="G13" s="29">
        <v>90344</v>
      </c>
      <c r="H13" s="29">
        <v>90743</v>
      </c>
      <c r="I13" s="29">
        <v>1043</v>
      </c>
      <c r="J13" s="29">
        <v>40</v>
      </c>
      <c r="K13" s="29">
        <v>1083</v>
      </c>
      <c r="L13" s="29">
        <v>269</v>
      </c>
      <c r="M13" s="29">
        <v>9</v>
      </c>
      <c r="N13" s="29">
        <v>278</v>
      </c>
      <c r="O13" s="29">
        <v>29</v>
      </c>
      <c r="P13" s="29">
        <v>1</v>
      </c>
      <c r="Q13" s="29">
        <v>30</v>
      </c>
      <c r="R13" s="29">
        <v>0</v>
      </c>
      <c r="S13" s="29">
        <v>0</v>
      </c>
      <c r="T13" s="29">
        <v>0</v>
      </c>
      <c r="U13" s="31"/>
      <c r="V13" s="83"/>
      <c r="W13" s="83"/>
      <c r="X13" s="83"/>
      <c r="Y13" s="83"/>
    </row>
    <row r="14" spans="1:31" s="32" customFormat="1" ht="28.5" customHeight="1">
      <c r="A14" s="84" t="s">
        <v>16</v>
      </c>
      <c r="B14" s="85"/>
      <c r="C14" s="85"/>
      <c r="D14" s="34">
        <f>[4]MODOS!C13</f>
        <v>27061.5</v>
      </c>
      <c r="E14" s="34">
        <v>37</v>
      </c>
      <c r="F14" s="34">
        <v>11</v>
      </c>
      <c r="G14" s="34">
        <v>0</v>
      </c>
      <c r="H14" s="34">
        <v>0</v>
      </c>
      <c r="I14" s="34">
        <v>626</v>
      </c>
      <c r="J14" s="34">
        <v>16</v>
      </c>
      <c r="K14" s="34">
        <v>642</v>
      </c>
      <c r="L14" s="34">
        <v>147</v>
      </c>
      <c r="M14" s="34">
        <v>4</v>
      </c>
      <c r="N14" s="34">
        <v>151</v>
      </c>
      <c r="O14" s="34">
        <v>12</v>
      </c>
      <c r="P14" s="34">
        <v>0</v>
      </c>
      <c r="Q14" s="34">
        <v>12</v>
      </c>
      <c r="R14" s="34">
        <v>0</v>
      </c>
      <c r="S14" s="34">
        <v>0</v>
      </c>
      <c r="T14" s="34">
        <v>0</v>
      </c>
      <c r="U14" s="31"/>
      <c r="V14" s="83"/>
      <c r="W14" s="83"/>
      <c r="X14" s="31"/>
      <c r="Y14" s="31"/>
      <c r="Z14" s="31"/>
      <c r="AA14" s="31"/>
      <c r="AB14" s="31"/>
      <c r="AC14" s="31"/>
      <c r="AD14" s="31"/>
      <c r="AE14" s="31"/>
    </row>
    <row r="15" spans="1:31" s="32" customFormat="1" ht="28.5" customHeight="1">
      <c r="A15" s="84" t="s">
        <v>17</v>
      </c>
      <c r="B15" s="85"/>
      <c r="C15" s="85"/>
      <c r="D15" s="34">
        <v>11329</v>
      </c>
      <c r="E15" s="34">
        <v>19</v>
      </c>
      <c r="F15" s="34">
        <v>7</v>
      </c>
      <c r="G15" s="34">
        <v>0</v>
      </c>
      <c r="H15" s="34">
        <v>0</v>
      </c>
      <c r="I15" s="34">
        <v>297</v>
      </c>
      <c r="J15" s="34">
        <v>20</v>
      </c>
      <c r="K15" s="34">
        <v>317</v>
      </c>
      <c r="L15" s="34">
        <v>81</v>
      </c>
      <c r="M15" s="34">
        <v>4</v>
      </c>
      <c r="N15" s="34">
        <v>85</v>
      </c>
      <c r="O15" s="34">
        <v>11</v>
      </c>
      <c r="P15" s="34">
        <v>1</v>
      </c>
      <c r="Q15" s="34">
        <v>12</v>
      </c>
      <c r="R15" s="34">
        <v>0</v>
      </c>
      <c r="S15" s="34">
        <v>0</v>
      </c>
      <c r="T15" s="34">
        <v>0</v>
      </c>
      <c r="U15" s="31"/>
      <c r="V15" s="83"/>
      <c r="W15" s="83"/>
      <c r="X15" s="31"/>
      <c r="Y15" s="31"/>
      <c r="Z15" s="31"/>
      <c r="AA15" s="31"/>
      <c r="AB15" s="31"/>
      <c r="AC15" s="31"/>
      <c r="AD15" s="31"/>
      <c r="AE15" s="31"/>
    </row>
    <row r="16" spans="1:31" s="32" customFormat="1" ht="28.5" customHeight="1">
      <c r="A16" s="84" t="s">
        <v>18</v>
      </c>
      <c r="B16" s="85"/>
      <c r="C16" s="85"/>
      <c r="D16" s="34">
        <v>6379</v>
      </c>
      <c r="E16" s="34">
        <v>6</v>
      </c>
      <c r="F16" s="34">
        <v>3</v>
      </c>
      <c r="G16" s="34">
        <v>90344</v>
      </c>
      <c r="H16" s="34">
        <v>90743</v>
      </c>
      <c r="I16" s="34">
        <v>120</v>
      </c>
      <c r="J16" s="34">
        <v>4</v>
      </c>
      <c r="K16" s="34">
        <v>124</v>
      </c>
      <c r="L16" s="34">
        <v>41</v>
      </c>
      <c r="M16" s="34">
        <v>1</v>
      </c>
      <c r="N16" s="34">
        <v>42</v>
      </c>
      <c r="O16" s="34">
        <v>6</v>
      </c>
      <c r="P16" s="34">
        <v>0</v>
      </c>
      <c r="Q16" s="34">
        <v>6</v>
      </c>
      <c r="R16" s="34">
        <v>0</v>
      </c>
      <c r="S16" s="34">
        <v>0</v>
      </c>
      <c r="T16" s="34">
        <v>0</v>
      </c>
      <c r="U16" s="31"/>
      <c r="V16" s="83"/>
      <c r="W16" s="83"/>
      <c r="X16" s="31"/>
      <c r="Y16" s="31"/>
      <c r="Z16" s="31"/>
      <c r="AA16" s="31"/>
      <c r="AB16" s="31"/>
      <c r="AC16" s="31"/>
      <c r="AD16" s="31"/>
      <c r="AE16" s="31"/>
    </row>
    <row r="17" spans="1:31" s="32" customFormat="1" ht="28.5" customHeight="1">
      <c r="A17" s="84"/>
      <c r="B17" s="85"/>
      <c r="C17" s="85"/>
      <c r="D17" s="34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7"/>
      <c r="U17" s="31"/>
      <c r="V17" s="83"/>
      <c r="W17" s="83"/>
      <c r="X17" s="31"/>
      <c r="Y17" s="31"/>
      <c r="Z17" s="31"/>
      <c r="AA17" s="31"/>
      <c r="AB17" s="31"/>
      <c r="AC17" s="31"/>
      <c r="AD17" s="31"/>
      <c r="AE17" s="31"/>
    </row>
    <row r="18" spans="1:31" s="41" customFormat="1" ht="28.5" customHeight="1">
      <c r="A18" s="28" t="s">
        <v>21</v>
      </c>
      <c r="B18" s="82">
        <v>500</v>
      </c>
      <c r="C18" s="82">
        <v>1000</v>
      </c>
      <c r="D18" s="39">
        <f>SUM(D19:D20)</f>
        <v>3037</v>
      </c>
      <c r="E18" s="39">
        <v>19</v>
      </c>
      <c r="F18" s="39">
        <v>13</v>
      </c>
      <c r="G18" s="39">
        <v>0</v>
      </c>
      <c r="H18" s="39">
        <v>0</v>
      </c>
      <c r="I18" s="39">
        <v>194</v>
      </c>
      <c r="J18" s="39">
        <v>11</v>
      </c>
      <c r="K18" s="39">
        <v>205</v>
      </c>
      <c r="L18" s="39">
        <v>108</v>
      </c>
      <c r="M18" s="39">
        <v>5</v>
      </c>
      <c r="N18" s="39">
        <v>113</v>
      </c>
      <c r="O18" s="39">
        <v>15</v>
      </c>
      <c r="P18" s="39">
        <v>1</v>
      </c>
      <c r="Q18" s="39">
        <v>16</v>
      </c>
      <c r="R18" s="39">
        <v>0</v>
      </c>
      <c r="S18" s="39">
        <v>0</v>
      </c>
      <c r="T18" s="39">
        <v>0</v>
      </c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32" customFormat="1" ht="28.5" customHeight="1">
      <c r="A19" s="84" t="s">
        <v>16</v>
      </c>
      <c r="B19" s="85"/>
      <c r="C19" s="85"/>
      <c r="D19" s="34">
        <f>[4]MODOS!C23</f>
        <v>887</v>
      </c>
      <c r="E19" s="34">
        <v>10</v>
      </c>
      <c r="F19" s="34">
        <v>7</v>
      </c>
      <c r="G19" s="34">
        <v>0</v>
      </c>
      <c r="H19" s="34">
        <v>0</v>
      </c>
      <c r="I19" s="34">
        <v>53</v>
      </c>
      <c r="J19" s="34">
        <v>9</v>
      </c>
      <c r="K19" s="34">
        <v>62</v>
      </c>
      <c r="L19" s="34">
        <v>31</v>
      </c>
      <c r="M19" s="34">
        <v>5</v>
      </c>
      <c r="N19" s="34">
        <v>36</v>
      </c>
      <c r="O19" s="34">
        <v>1</v>
      </c>
      <c r="P19" s="34">
        <v>0</v>
      </c>
      <c r="Q19" s="34">
        <v>1</v>
      </c>
      <c r="R19" s="34">
        <v>0</v>
      </c>
      <c r="S19" s="34">
        <v>0</v>
      </c>
      <c r="T19" s="34">
        <v>0</v>
      </c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32" customFormat="1" ht="28.5" customHeight="1">
      <c r="A20" s="84" t="s">
        <v>17</v>
      </c>
      <c r="B20" s="85"/>
      <c r="C20" s="85"/>
      <c r="D20" s="34">
        <v>2150</v>
      </c>
      <c r="E20" s="34">
        <v>9</v>
      </c>
      <c r="F20" s="34">
        <v>6</v>
      </c>
      <c r="G20" s="34">
        <v>0</v>
      </c>
      <c r="H20" s="34">
        <v>0</v>
      </c>
      <c r="I20" s="34">
        <v>141</v>
      </c>
      <c r="J20" s="34">
        <v>2</v>
      </c>
      <c r="K20" s="34">
        <v>143</v>
      </c>
      <c r="L20" s="34">
        <v>77</v>
      </c>
      <c r="M20" s="34">
        <v>0</v>
      </c>
      <c r="N20" s="34">
        <v>77</v>
      </c>
      <c r="O20" s="34">
        <v>14</v>
      </c>
      <c r="P20" s="34">
        <v>1</v>
      </c>
      <c r="Q20" s="34">
        <v>15</v>
      </c>
      <c r="R20" s="34">
        <v>0</v>
      </c>
      <c r="S20" s="34">
        <v>0</v>
      </c>
      <c r="T20" s="34">
        <v>0</v>
      </c>
      <c r="U20" s="86"/>
      <c r="V20" s="86"/>
      <c r="W20" s="86"/>
      <c r="X20" s="86"/>
      <c r="Y20" s="86"/>
      <c r="Z20" s="86"/>
      <c r="AA20" s="86"/>
      <c r="AB20" s="86"/>
      <c r="AC20" s="86"/>
      <c r="AD20" s="86"/>
    </row>
    <row r="21" spans="1:31" s="41" customFormat="1" ht="28.5" customHeight="1">
      <c r="A21" s="28"/>
      <c r="B21" s="82"/>
      <c r="C21" s="82"/>
      <c r="D21" s="39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3"/>
    </row>
    <row r="22" spans="1:31" s="41" customFormat="1" ht="28.5" customHeight="1">
      <c r="A22" s="28" t="s">
        <v>22</v>
      </c>
      <c r="B22" s="82"/>
      <c r="C22" s="82"/>
      <c r="D22" s="39">
        <v>1754</v>
      </c>
      <c r="E22" s="39">
        <v>4</v>
      </c>
      <c r="F22" s="39">
        <v>1</v>
      </c>
      <c r="G22" s="39">
        <v>0</v>
      </c>
      <c r="H22" s="39">
        <v>0</v>
      </c>
      <c r="I22" s="39">
        <v>71</v>
      </c>
      <c r="J22" s="39">
        <v>1</v>
      </c>
      <c r="K22" s="39">
        <v>72</v>
      </c>
      <c r="L22" s="39">
        <v>8</v>
      </c>
      <c r="M22" s="39">
        <v>0</v>
      </c>
      <c r="N22" s="39">
        <v>8</v>
      </c>
      <c r="O22" s="39">
        <v>0</v>
      </c>
      <c r="P22" s="39">
        <v>0</v>
      </c>
      <c r="Q22" s="39">
        <v>0</v>
      </c>
      <c r="R22" s="39">
        <v>1</v>
      </c>
      <c r="S22" s="39">
        <v>0</v>
      </c>
      <c r="T22" s="39">
        <v>1</v>
      </c>
    </row>
    <row r="23" spans="1:31" s="32" customFormat="1" ht="28.5" customHeight="1">
      <c r="A23" s="84" t="s">
        <v>17</v>
      </c>
      <c r="B23" s="85"/>
      <c r="C23" s="85"/>
      <c r="D23" s="34">
        <v>1754</v>
      </c>
      <c r="E23" s="34">
        <v>4</v>
      </c>
      <c r="F23" s="34">
        <v>1</v>
      </c>
      <c r="G23" s="34">
        <v>0</v>
      </c>
      <c r="H23" s="34">
        <v>0</v>
      </c>
      <c r="I23" s="34">
        <v>71</v>
      </c>
      <c r="J23" s="34">
        <v>1</v>
      </c>
      <c r="K23" s="34">
        <v>72</v>
      </c>
      <c r="L23" s="34">
        <v>8</v>
      </c>
      <c r="M23" s="34">
        <v>0</v>
      </c>
      <c r="N23" s="34">
        <v>8</v>
      </c>
      <c r="O23" s="34">
        <v>0</v>
      </c>
      <c r="P23" s="34">
        <v>0</v>
      </c>
      <c r="Q23" s="34">
        <v>0</v>
      </c>
      <c r="R23" s="34">
        <v>1</v>
      </c>
      <c r="S23" s="34">
        <v>0</v>
      </c>
      <c r="T23" s="34">
        <v>1</v>
      </c>
    </row>
    <row r="24" spans="1:31" s="41" customFormat="1" ht="28.5" customHeight="1">
      <c r="A24" s="28"/>
      <c r="B24" s="82"/>
      <c r="C24" s="82"/>
      <c r="D24" s="39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3"/>
    </row>
    <row r="25" spans="1:31" s="41" customFormat="1" ht="28.5" customHeight="1">
      <c r="A25" s="28" t="s">
        <v>23</v>
      </c>
      <c r="B25" s="82">
        <v>700</v>
      </c>
      <c r="C25" s="82">
        <v>2000</v>
      </c>
      <c r="D25" s="39">
        <f>D26+D27+D28+D29+D30</f>
        <v>215159</v>
      </c>
      <c r="E25" s="39">
        <v>6577</v>
      </c>
      <c r="F25" s="39">
        <v>6574</v>
      </c>
      <c r="G25" s="39">
        <v>224019758</v>
      </c>
      <c r="H25" s="39">
        <v>221451887</v>
      </c>
      <c r="I25" s="39">
        <v>87710</v>
      </c>
      <c r="J25" s="39">
        <v>156987</v>
      </c>
      <c r="K25" s="39">
        <v>244697</v>
      </c>
      <c r="L25" s="39">
        <v>72719</v>
      </c>
      <c r="M25" s="39">
        <v>128480</v>
      </c>
      <c r="N25" s="39">
        <v>201199</v>
      </c>
      <c r="O25" s="39">
        <v>802</v>
      </c>
      <c r="P25" s="39">
        <v>1102</v>
      </c>
      <c r="Q25" s="39">
        <v>1904</v>
      </c>
      <c r="R25" s="39">
        <v>14166</v>
      </c>
      <c r="S25" s="39">
        <v>27370</v>
      </c>
      <c r="T25" s="39">
        <v>41536</v>
      </c>
    </row>
    <row r="26" spans="1:31" s="32" customFormat="1" ht="28.5" customHeight="1">
      <c r="A26" s="84" t="s">
        <v>16</v>
      </c>
      <c r="B26" s="85"/>
      <c r="C26" s="85"/>
      <c r="D26" s="34">
        <f>[4]MODOS!C30</f>
        <v>149203</v>
      </c>
      <c r="E26" s="34">
        <v>4671</v>
      </c>
      <c r="F26" s="34">
        <v>4670</v>
      </c>
      <c r="G26" s="34">
        <v>187455101</v>
      </c>
      <c r="H26" s="34">
        <v>184697569</v>
      </c>
      <c r="I26" s="34">
        <v>75029</v>
      </c>
      <c r="J26" s="34">
        <v>139118</v>
      </c>
      <c r="K26" s="34">
        <v>214147</v>
      </c>
      <c r="L26" s="34">
        <v>60550</v>
      </c>
      <c r="M26" s="34">
        <v>111060</v>
      </c>
      <c r="N26" s="34">
        <v>171610</v>
      </c>
      <c r="O26" s="34">
        <v>515</v>
      </c>
      <c r="P26" s="34">
        <v>870</v>
      </c>
      <c r="Q26" s="34">
        <v>1385</v>
      </c>
      <c r="R26" s="34">
        <v>13968</v>
      </c>
      <c r="S26" s="34">
        <v>27157</v>
      </c>
      <c r="T26" s="34">
        <v>41125</v>
      </c>
    </row>
    <row r="27" spans="1:31" s="32" customFormat="1" ht="28.5" customHeight="1">
      <c r="A27" s="84" t="s">
        <v>17</v>
      </c>
      <c r="B27" s="85"/>
      <c r="C27" s="85"/>
      <c r="D27" s="34">
        <v>28054</v>
      </c>
      <c r="E27" s="34">
        <v>770</v>
      </c>
      <c r="F27" s="34">
        <v>769</v>
      </c>
      <c r="G27" s="34">
        <v>7868140</v>
      </c>
      <c r="H27" s="34">
        <v>7368779</v>
      </c>
      <c r="I27" s="34">
        <v>5469</v>
      </c>
      <c r="J27" s="34">
        <v>6393</v>
      </c>
      <c r="K27" s="34">
        <v>11862</v>
      </c>
      <c r="L27" s="34">
        <v>5209</v>
      </c>
      <c r="M27" s="34">
        <v>6272</v>
      </c>
      <c r="N27" s="34">
        <v>11481</v>
      </c>
      <c r="O27" s="34">
        <v>176</v>
      </c>
      <c r="P27" s="34">
        <v>79</v>
      </c>
      <c r="Q27" s="34">
        <v>255</v>
      </c>
      <c r="R27" s="34">
        <v>71</v>
      </c>
      <c r="S27" s="34">
        <v>39</v>
      </c>
      <c r="T27" s="34">
        <v>110</v>
      </c>
    </row>
    <row r="28" spans="1:31" s="32" customFormat="1" ht="28.5" customHeight="1">
      <c r="A28" s="84" t="s">
        <v>18</v>
      </c>
      <c r="B28" s="85"/>
      <c r="C28" s="85"/>
      <c r="D28" s="34">
        <v>15366</v>
      </c>
      <c r="E28" s="34">
        <v>461</v>
      </c>
      <c r="F28" s="34">
        <v>460</v>
      </c>
      <c r="G28" s="34">
        <v>2682497</v>
      </c>
      <c r="H28" s="34">
        <v>2592583</v>
      </c>
      <c r="I28" s="34">
        <v>3154</v>
      </c>
      <c r="J28" s="34">
        <v>4617</v>
      </c>
      <c r="K28" s="34">
        <v>7771</v>
      </c>
      <c r="L28" s="34">
        <v>3004</v>
      </c>
      <c r="M28" s="34">
        <v>4392</v>
      </c>
      <c r="N28" s="34">
        <v>7396</v>
      </c>
      <c r="O28" s="34">
        <v>43</v>
      </c>
      <c r="P28" s="34">
        <v>78</v>
      </c>
      <c r="Q28" s="34">
        <v>121</v>
      </c>
      <c r="R28" s="34">
        <v>93</v>
      </c>
      <c r="S28" s="34">
        <v>146</v>
      </c>
      <c r="T28" s="34">
        <v>239</v>
      </c>
    </row>
    <row r="29" spans="1:31" s="32" customFormat="1" ht="28.5" customHeight="1">
      <c r="A29" s="84" t="s">
        <v>19</v>
      </c>
      <c r="B29" s="85"/>
      <c r="C29" s="85"/>
      <c r="D29" s="34">
        <f>'[5]PP-FO-043 MODOS'!C13</f>
        <v>12436</v>
      </c>
      <c r="E29" s="34">
        <v>384</v>
      </c>
      <c r="F29" s="34">
        <v>384</v>
      </c>
      <c r="G29" s="34">
        <v>16461188</v>
      </c>
      <c r="H29" s="34">
        <v>16511343</v>
      </c>
      <c r="I29" s="34">
        <v>2618</v>
      </c>
      <c r="J29" s="34">
        <v>3891</v>
      </c>
      <c r="K29" s="34">
        <v>6509</v>
      </c>
      <c r="L29" s="34">
        <v>2558</v>
      </c>
      <c r="M29" s="34">
        <v>3852</v>
      </c>
      <c r="N29" s="34">
        <v>6410</v>
      </c>
      <c r="O29" s="34">
        <v>43</v>
      </c>
      <c r="P29" s="34">
        <v>39</v>
      </c>
      <c r="Q29" s="34">
        <v>82</v>
      </c>
      <c r="R29" s="34">
        <v>17</v>
      </c>
      <c r="S29" s="34">
        <v>0</v>
      </c>
      <c r="T29" s="34">
        <v>17</v>
      </c>
    </row>
    <row r="30" spans="1:31" s="32" customFormat="1" ht="28.5" customHeight="1">
      <c r="A30" s="84" t="s">
        <v>20</v>
      </c>
      <c r="B30" s="85"/>
      <c r="C30" s="85"/>
      <c r="D30" s="34">
        <f>'[6]3.1 - UNIDAD EJECUTORA'!C52</f>
        <v>10100</v>
      </c>
      <c r="E30" s="34">
        <v>291</v>
      </c>
      <c r="F30" s="34">
        <v>291</v>
      </c>
      <c r="G30" s="34">
        <v>9552832</v>
      </c>
      <c r="H30" s="34">
        <v>10281613</v>
      </c>
      <c r="I30" s="34">
        <v>1440</v>
      </c>
      <c r="J30" s="34">
        <v>2968</v>
      </c>
      <c r="K30" s="34">
        <v>4408</v>
      </c>
      <c r="L30" s="34">
        <v>1398</v>
      </c>
      <c r="M30" s="34">
        <v>2904</v>
      </c>
      <c r="N30" s="34">
        <v>4302</v>
      </c>
      <c r="O30" s="34">
        <v>25</v>
      </c>
      <c r="P30" s="34">
        <v>36</v>
      </c>
      <c r="Q30" s="34">
        <v>61</v>
      </c>
      <c r="R30" s="34">
        <v>17</v>
      </c>
      <c r="S30" s="34">
        <v>28</v>
      </c>
      <c r="T30" s="34">
        <v>45</v>
      </c>
    </row>
    <row r="31" spans="1:31" s="32" customFormat="1" ht="28.5" customHeight="1">
      <c r="A31" s="84"/>
      <c r="B31" s="85"/>
      <c r="C31" s="85"/>
      <c r="D31" s="34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7"/>
    </row>
    <row r="32" spans="1:31" s="41" customFormat="1" ht="28.5" customHeight="1">
      <c r="A32" s="28" t="s">
        <v>24</v>
      </c>
      <c r="B32" s="82">
        <v>100</v>
      </c>
      <c r="C32" s="82">
        <v>1600</v>
      </c>
      <c r="D32" s="39">
        <f>SUM(D33:D37)</f>
        <v>129671.5</v>
      </c>
      <c r="E32" s="39">
        <v>482</v>
      </c>
      <c r="F32" s="39">
        <v>465</v>
      </c>
      <c r="G32" s="39" t="e">
        <v>#VALUE!</v>
      </c>
      <c r="H32" s="39" t="e">
        <v>#VALUE!</v>
      </c>
      <c r="I32" s="39">
        <v>5526</v>
      </c>
      <c r="J32" s="39">
        <v>4058</v>
      </c>
      <c r="K32" s="39">
        <v>9584</v>
      </c>
      <c r="L32" s="39">
        <v>4550</v>
      </c>
      <c r="M32" s="39">
        <v>3261</v>
      </c>
      <c r="N32" s="39">
        <v>7811</v>
      </c>
      <c r="O32" s="39">
        <v>522</v>
      </c>
      <c r="P32" s="39">
        <v>533</v>
      </c>
      <c r="Q32" s="39">
        <v>1055</v>
      </c>
      <c r="R32" s="39">
        <v>216</v>
      </c>
      <c r="S32" s="39">
        <v>162</v>
      </c>
      <c r="T32" s="39">
        <v>378</v>
      </c>
    </row>
    <row r="33" spans="1:21" s="32" customFormat="1" ht="28.5" customHeight="1">
      <c r="A33" s="84" t="s">
        <v>16</v>
      </c>
      <c r="B33" s="87"/>
      <c r="C33" s="87"/>
      <c r="D33" s="44">
        <f>[4]MODOS!C67</f>
        <v>66908</v>
      </c>
      <c r="E33" s="44">
        <v>252</v>
      </c>
      <c r="F33" s="44">
        <v>241</v>
      </c>
      <c r="G33" s="44" t="e">
        <v>#VALUE!</v>
      </c>
      <c r="H33" s="44" t="e">
        <v>#VALUE!</v>
      </c>
      <c r="I33" s="44">
        <v>2596</v>
      </c>
      <c r="J33" s="44">
        <v>2699</v>
      </c>
      <c r="K33" s="44">
        <v>5295</v>
      </c>
      <c r="L33" s="44">
        <v>1957</v>
      </c>
      <c r="M33" s="44">
        <v>2119</v>
      </c>
      <c r="N33" s="44">
        <v>4076</v>
      </c>
      <c r="O33" s="44">
        <v>293</v>
      </c>
      <c r="P33" s="44">
        <v>416</v>
      </c>
      <c r="Q33" s="44">
        <v>709</v>
      </c>
      <c r="R33" s="44">
        <v>162</v>
      </c>
      <c r="S33" s="44">
        <v>127</v>
      </c>
      <c r="T33" s="44">
        <v>289</v>
      </c>
      <c r="U33" s="44">
        <f>[4]MODOS!T67</f>
        <v>0</v>
      </c>
    </row>
    <row r="34" spans="1:21" s="32" customFormat="1" ht="28.5" customHeight="1">
      <c r="A34" s="84" t="s">
        <v>17</v>
      </c>
      <c r="B34" s="87"/>
      <c r="C34" s="87"/>
      <c r="D34" s="44">
        <v>30136.5</v>
      </c>
      <c r="E34" s="44">
        <v>100</v>
      </c>
      <c r="F34" s="44">
        <v>95</v>
      </c>
      <c r="G34" s="44">
        <v>1637307</v>
      </c>
      <c r="H34" s="44">
        <v>1364414</v>
      </c>
      <c r="I34" s="44">
        <v>1095</v>
      </c>
      <c r="J34" s="44">
        <v>717</v>
      </c>
      <c r="K34" s="44">
        <v>1812</v>
      </c>
      <c r="L34" s="44">
        <v>973</v>
      </c>
      <c r="M34" s="44">
        <v>592</v>
      </c>
      <c r="N34" s="44">
        <v>1565</v>
      </c>
      <c r="O34" s="44">
        <v>69</v>
      </c>
      <c r="P34" s="44">
        <v>49</v>
      </c>
      <c r="Q34" s="44">
        <v>118</v>
      </c>
      <c r="R34" s="44">
        <v>24</v>
      </c>
      <c r="S34" s="44">
        <v>12</v>
      </c>
      <c r="T34" s="44">
        <v>36</v>
      </c>
    </row>
    <row r="35" spans="1:21" s="32" customFormat="1" ht="28.5" customHeight="1">
      <c r="A35" s="84" t="s">
        <v>18</v>
      </c>
      <c r="B35" s="87"/>
      <c r="C35" s="87"/>
      <c r="D35" s="44">
        <v>21255</v>
      </c>
      <c r="E35" s="44">
        <v>75</v>
      </c>
      <c r="F35" s="44">
        <v>75</v>
      </c>
      <c r="G35" s="44">
        <v>1588949</v>
      </c>
      <c r="H35" s="44">
        <v>1545975</v>
      </c>
      <c r="I35" s="44">
        <v>1143</v>
      </c>
      <c r="J35" s="44">
        <v>307</v>
      </c>
      <c r="K35" s="44">
        <v>1450</v>
      </c>
      <c r="L35" s="44">
        <v>1074</v>
      </c>
      <c r="M35" s="44">
        <v>259</v>
      </c>
      <c r="N35" s="44">
        <v>1333</v>
      </c>
      <c r="O35" s="44">
        <v>68</v>
      </c>
      <c r="P35" s="44">
        <v>29</v>
      </c>
      <c r="Q35" s="44">
        <v>97</v>
      </c>
      <c r="R35" s="44">
        <v>1</v>
      </c>
      <c r="S35" s="44">
        <v>19</v>
      </c>
      <c r="T35" s="44">
        <v>20</v>
      </c>
    </row>
    <row r="36" spans="1:21" s="32" customFormat="1" ht="28.5" customHeight="1">
      <c r="A36" s="84" t="s">
        <v>19</v>
      </c>
      <c r="B36" s="87"/>
      <c r="C36" s="87"/>
      <c r="D36" s="44">
        <f>'[5]PP-FO-043 MODOS'!C26</f>
        <v>8045</v>
      </c>
      <c r="E36" s="44">
        <v>44</v>
      </c>
      <c r="F36" s="44">
        <v>44</v>
      </c>
      <c r="G36" s="44">
        <v>1772710</v>
      </c>
      <c r="H36" s="44">
        <v>1865229</v>
      </c>
      <c r="I36" s="44">
        <v>510</v>
      </c>
      <c r="J36" s="44">
        <v>290</v>
      </c>
      <c r="K36" s="44">
        <v>800</v>
      </c>
      <c r="L36" s="44">
        <v>433</v>
      </c>
      <c r="M36" s="44">
        <v>253</v>
      </c>
      <c r="N36" s="44">
        <v>686</v>
      </c>
      <c r="O36" s="44">
        <v>48</v>
      </c>
      <c r="P36" s="44">
        <v>34</v>
      </c>
      <c r="Q36" s="44">
        <v>82</v>
      </c>
      <c r="R36" s="44">
        <v>29</v>
      </c>
      <c r="S36" s="44">
        <v>3</v>
      </c>
      <c r="T36" s="44">
        <v>32</v>
      </c>
    </row>
    <row r="37" spans="1:21" s="32" customFormat="1" ht="28.5" customHeight="1">
      <c r="A37" s="84" t="s">
        <v>20</v>
      </c>
      <c r="B37" s="87"/>
      <c r="C37" s="87"/>
      <c r="D37" s="44">
        <v>3327</v>
      </c>
      <c r="E37" s="44">
        <v>11</v>
      </c>
      <c r="F37" s="44">
        <v>10</v>
      </c>
      <c r="G37" s="44">
        <v>90680</v>
      </c>
      <c r="H37" s="44">
        <v>136437</v>
      </c>
      <c r="I37" s="44">
        <v>182</v>
      </c>
      <c r="J37" s="44">
        <v>45</v>
      </c>
      <c r="K37" s="44">
        <v>227</v>
      </c>
      <c r="L37" s="44">
        <v>113</v>
      </c>
      <c r="M37" s="44">
        <v>38</v>
      </c>
      <c r="N37" s="44">
        <v>151</v>
      </c>
      <c r="O37" s="44">
        <v>44</v>
      </c>
      <c r="P37" s="44">
        <v>5</v>
      </c>
      <c r="Q37" s="44">
        <v>49</v>
      </c>
      <c r="R37" s="44">
        <v>0</v>
      </c>
      <c r="S37" s="44">
        <v>1</v>
      </c>
      <c r="T37" s="44">
        <v>1</v>
      </c>
    </row>
    <row r="38" spans="1:21" s="32" customFormat="1" ht="28.5" customHeight="1">
      <c r="A38" s="84"/>
      <c r="B38" s="87"/>
      <c r="C38" s="87"/>
      <c r="D38" s="44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7"/>
    </row>
    <row r="39" spans="1:21" s="41" customFormat="1" ht="28.5" customHeight="1">
      <c r="A39" s="28" t="s">
        <v>25</v>
      </c>
      <c r="B39" s="82">
        <v>4</v>
      </c>
      <c r="C39" s="82">
        <v>50</v>
      </c>
      <c r="D39" s="39">
        <f>SUM(D40:D43)</f>
        <v>3805</v>
      </c>
      <c r="E39" s="39">
        <v>219</v>
      </c>
      <c r="F39" s="39">
        <v>219</v>
      </c>
      <c r="G39" s="39">
        <v>5413556</v>
      </c>
      <c r="H39" s="39">
        <v>5277050</v>
      </c>
      <c r="I39" s="39">
        <v>919</v>
      </c>
      <c r="J39" s="39">
        <v>941</v>
      </c>
      <c r="K39" s="39">
        <v>1860</v>
      </c>
      <c r="L39" s="39">
        <v>913</v>
      </c>
      <c r="M39" s="39">
        <v>941</v>
      </c>
      <c r="N39" s="39">
        <v>1854</v>
      </c>
      <c r="O39" s="39">
        <v>6</v>
      </c>
      <c r="P39" s="39">
        <v>0</v>
      </c>
      <c r="Q39" s="39">
        <v>6</v>
      </c>
      <c r="R39" s="39">
        <v>0</v>
      </c>
      <c r="S39" s="39">
        <v>0</v>
      </c>
      <c r="T39" s="39">
        <v>0</v>
      </c>
    </row>
    <row r="40" spans="1:21" s="32" customFormat="1" ht="28.5" customHeight="1">
      <c r="A40" s="84" t="s">
        <v>16</v>
      </c>
      <c r="B40" s="85"/>
      <c r="C40" s="85"/>
      <c r="D40" s="34">
        <f>[4]MODOS!C95</f>
        <v>1583</v>
      </c>
      <c r="E40" s="34">
        <v>98</v>
      </c>
      <c r="F40" s="34">
        <v>98</v>
      </c>
      <c r="G40" s="34">
        <v>2910834</v>
      </c>
      <c r="H40" s="34">
        <v>2774113</v>
      </c>
      <c r="I40" s="34">
        <v>363</v>
      </c>
      <c r="J40" s="34">
        <v>345</v>
      </c>
      <c r="K40" s="34">
        <v>708</v>
      </c>
      <c r="L40" s="34">
        <v>363</v>
      </c>
      <c r="M40" s="34">
        <v>345</v>
      </c>
      <c r="N40" s="34">
        <v>708</v>
      </c>
      <c r="O40" s="34">
        <v>0</v>
      </c>
      <c r="P40" s="34">
        <v>0</v>
      </c>
      <c r="Q40" s="34">
        <v>0</v>
      </c>
      <c r="R40" s="34">
        <v>0</v>
      </c>
      <c r="S40" s="34">
        <v>0</v>
      </c>
      <c r="T40" s="34">
        <v>0</v>
      </c>
    </row>
    <row r="41" spans="1:21" s="32" customFormat="1" ht="28.5" customHeight="1">
      <c r="A41" s="84" t="s">
        <v>17</v>
      </c>
      <c r="B41" s="87"/>
      <c r="C41" s="87"/>
      <c r="D41" s="44">
        <v>1097</v>
      </c>
      <c r="E41" s="44">
        <v>60</v>
      </c>
      <c r="F41" s="44">
        <v>60</v>
      </c>
      <c r="G41" s="44">
        <v>45448</v>
      </c>
      <c r="H41" s="44">
        <v>45479</v>
      </c>
      <c r="I41" s="44">
        <v>191</v>
      </c>
      <c r="J41" s="44">
        <v>414</v>
      </c>
      <c r="K41" s="44">
        <v>605</v>
      </c>
      <c r="L41" s="44">
        <v>185</v>
      </c>
      <c r="M41" s="44">
        <v>414</v>
      </c>
      <c r="N41" s="44">
        <v>599</v>
      </c>
      <c r="O41" s="44">
        <v>6</v>
      </c>
      <c r="P41" s="44">
        <v>0</v>
      </c>
      <c r="Q41" s="44">
        <v>6</v>
      </c>
      <c r="R41" s="44">
        <v>0</v>
      </c>
      <c r="S41" s="44">
        <v>0</v>
      </c>
      <c r="T41" s="44">
        <v>0</v>
      </c>
    </row>
    <row r="42" spans="1:21" s="32" customFormat="1" ht="28.5" customHeight="1">
      <c r="A42" s="84" t="s">
        <v>18</v>
      </c>
      <c r="B42" s="87"/>
      <c r="C42" s="87"/>
      <c r="D42" s="44">
        <v>218</v>
      </c>
      <c r="E42" s="44">
        <v>8</v>
      </c>
      <c r="F42" s="44">
        <v>8</v>
      </c>
      <c r="G42" s="44">
        <v>45425</v>
      </c>
      <c r="H42" s="44">
        <v>45429</v>
      </c>
      <c r="I42" s="44">
        <v>42</v>
      </c>
      <c r="J42" s="44">
        <v>45</v>
      </c>
      <c r="K42" s="44">
        <v>87</v>
      </c>
      <c r="L42" s="44">
        <v>42</v>
      </c>
      <c r="M42" s="44">
        <v>45</v>
      </c>
      <c r="N42" s="44">
        <v>87</v>
      </c>
      <c r="O42" s="44">
        <v>0</v>
      </c>
      <c r="P42" s="44">
        <v>0</v>
      </c>
      <c r="Q42" s="44">
        <v>0</v>
      </c>
      <c r="R42" s="44">
        <v>0</v>
      </c>
      <c r="S42" s="44">
        <v>0</v>
      </c>
      <c r="T42" s="44">
        <v>0</v>
      </c>
    </row>
    <row r="43" spans="1:21" s="32" customFormat="1" ht="28.5" customHeight="1">
      <c r="A43" s="84" t="s">
        <v>19</v>
      </c>
      <c r="B43" s="87"/>
      <c r="C43" s="87"/>
      <c r="D43" s="44">
        <v>907</v>
      </c>
      <c r="E43" s="44">
        <v>53</v>
      </c>
      <c r="F43" s="44">
        <v>53</v>
      </c>
      <c r="G43" s="44">
        <v>2411849</v>
      </c>
      <c r="H43" s="44">
        <v>2412029</v>
      </c>
      <c r="I43" s="44">
        <v>323</v>
      </c>
      <c r="J43" s="44">
        <v>137</v>
      </c>
      <c r="K43" s="44">
        <v>460</v>
      </c>
      <c r="L43" s="44">
        <v>323</v>
      </c>
      <c r="M43" s="44">
        <v>137</v>
      </c>
      <c r="N43" s="44">
        <v>460</v>
      </c>
      <c r="O43" s="44">
        <v>0</v>
      </c>
      <c r="P43" s="44">
        <v>0</v>
      </c>
      <c r="Q43" s="44">
        <v>0</v>
      </c>
      <c r="R43" s="44">
        <v>0</v>
      </c>
      <c r="S43" s="44">
        <v>0</v>
      </c>
      <c r="T43" s="44">
        <v>0</v>
      </c>
    </row>
    <row r="44" spans="1:21" s="32" customFormat="1" ht="28.5" customHeight="1">
      <c r="A44" s="84"/>
      <c r="B44" s="87"/>
      <c r="C44" s="87"/>
      <c r="D44" s="44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7"/>
    </row>
    <row r="45" spans="1:21" s="41" customFormat="1" ht="28.5" customHeight="1">
      <c r="A45" s="28" t="s">
        <v>27</v>
      </c>
      <c r="B45" s="82">
        <v>1000</v>
      </c>
      <c r="C45" s="82">
        <v>1500</v>
      </c>
      <c r="D45" s="39">
        <f>SUM(D46:D49)</f>
        <v>8408</v>
      </c>
      <c r="E45" s="39">
        <v>27</v>
      </c>
      <c r="F45" s="39">
        <v>27</v>
      </c>
      <c r="G45" s="39">
        <v>0</v>
      </c>
      <c r="H45" s="39">
        <v>0</v>
      </c>
      <c r="I45" s="39">
        <v>265</v>
      </c>
      <c r="J45" s="39">
        <v>157</v>
      </c>
      <c r="K45" s="39">
        <v>422</v>
      </c>
      <c r="L45" s="39">
        <v>211</v>
      </c>
      <c r="M45" s="39">
        <v>126</v>
      </c>
      <c r="N45" s="39">
        <v>337</v>
      </c>
      <c r="O45" s="39">
        <v>40</v>
      </c>
      <c r="P45" s="39">
        <v>24</v>
      </c>
      <c r="Q45" s="39">
        <v>64</v>
      </c>
      <c r="R45" s="39">
        <v>14</v>
      </c>
      <c r="S45" s="39">
        <v>7</v>
      </c>
      <c r="T45" s="39">
        <v>21</v>
      </c>
    </row>
    <row r="46" spans="1:21" s="41" customFormat="1" ht="28.5" customHeight="1">
      <c r="A46" s="84" t="s">
        <v>16</v>
      </c>
      <c r="B46" s="85"/>
      <c r="C46" s="85"/>
      <c r="D46" s="34">
        <v>4635</v>
      </c>
      <c r="E46" s="34">
        <v>13</v>
      </c>
      <c r="F46" s="34">
        <v>13</v>
      </c>
      <c r="G46" s="34">
        <v>0</v>
      </c>
      <c r="H46" s="34">
        <v>0</v>
      </c>
      <c r="I46" s="34">
        <v>122</v>
      </c>
      <c r="J46" s="34">
        <v>57</v>
      </c>
      <c r="K46" s="34">
        <v>179</v>
      </c>
      <c r="L46" s="34">
        <v>109</v>
      </c>
      <c r="M46" s="34">
        <v>57</v>
      </c>
      <c r="N46" s="34">
        <v>166</v>
      </c>
      <c r="O46" s="34">
        <v>13</v>
      </c>
      <c r="P46" s="34">
        <v>0</v>
      </c>
      <c r="Q46" s="34">
        <v>13</v>
      </c>
      <c r="R46" s="34">
        <v>0</v>
      </c>
      <c r="S46" s="34">
        <v>0</v>
      </c>
      <c r="T46" s="34">
        <v>0</v>
      </c>
    </row>
    <row r="47" spans="1:21" s="41" customFormat="1" ht="28.5" customHeight="1">
      <c r="A47" s="84" t="s">
        <v>17</v>
      </c>
      <c r="B47" s="85"/>
      <c r="C47" s="85"/>
      <c r="D47" s="34">
        <v>0</v>
      </c>
      <c r="E47" s="34">
        <v>3</v>
      </c>
      <c r="F47" s="34">
        <v>3</v>
      </c>
      <c r="G47" s="34">
        <v>0</v>
      </c>
      <c r="H47" s="34">
        <v>0</v>
      </c>
      <c r="I47" s="34">
        <v>33</v>
      </c>
      <c r="J47" s="34">
        <v>11</v>
      </c>
      <c r="K47" s="34">
        <v>44</v>
      </c>
      <c r="L47" s="34">
        <v>19</v>
      </c>
      <c r="M47" s="34">
        <v>11</v>
      </c>
      <c r="N47" s="34">
        <v>30</v>
      </c>
      <c r="O47" s="34">
        <v>0</v>
      </c>
      <c r="P47" s="34">
        <v>0</v>
      </c>
      <c r="Q47" s="34">
        <v>0</v>
      </c>
      <c r="R47" s="34">
        <v>14</v>
      </c>
      <c r="S47" s="34">
        <v>0</v>
      </c>
      <c r="T47" s="34">
        <v>14</v>
      </c>
    </row>
    <row r="48" spans="1:21" s="41" customFormat="1" ht="28.5" customHeight="1">
      <c r="A48" s="84" t="s">
        <v>19</v>
      </c>
      <c r="B48" s="85"/>
      <c r="C48" s="85"/>
      <c r="D48" s="34">
        <f>'[5]PP-FO-043 MODOS'!C31</f>
        <v>772</v>
      </c>
      <c r="E48" s="34">
        <v>3</v>
      </c>
      <c r="F48" s="34">
        <v>3</v>
      </c>
      <c r="G48" s="34">
        <v>0</v>
      </c>
      <c r="H48" s="34">
        <v>0</v>
      </c>
      <c r="I48" s="34">
        <v>34</v>
      </c>
      <c r="J48" s="34">
        <v>12</v>
      </c>
      <c r="K48" s="34">
        <v>46</v>
      </c>
      <c r="L48" s="34">
        <v>29</v>
      </c>
      <c r="M48" s="34">
        <v>0</v>
      </c>
      <c r="N48" s="34">
        <v>29</v>
      </c>
      <c r="O48" s="34">
        <v>5</v>
      </c>
      <c r="P48" s="34">
        <v>12</v>
      </c>
      <c r="Q48" s="34">
        <v>17</v>
      </c>
      <c r="R48" s="34">
        <v>0</v>
      </c>
      <c r="S48" s="34">
        <v>0</v>
      </c>
      <c r="T48" s="34">
        <v>0</v>
      </c>
    </row>
    <row r="49" spans="1:96" s="41" customFormat="1" ht="28.5" customHeight="1">
      <c r="A49" s="84" t="s">
        <v>20</v>
      </c>
      <c r="B49" s="87"/>
      <c r="C49" s="87"/>
      <c r="D49" s="44">
        <f>'[6]3.1 - UNIDAD EJECUTORA'!C68</f>
        <v>3001</v>
      </c>
      <c r="E49" s="44">
        <v>8</v>
      </c>
      <c r="F49" s="44">
        <v>8</v>
      </c>
      <c r="G49" s="44">
        <v>0</v>
      </c>
      <c r="H49" s="44">
        <v>0</v>
      </c>
      <c r="I49" s="44">
        <v>76</v>
      </c>
      <c r="J49" s="44">
        <v>77</v>
      </c>
      <c r="K49" s="44">
        <v>153</v>
      </c>
      <c r="L49" s="44">
        <v>54</v>
      </c>
      <c r="M49" s="44">
        <v>58</v>
      </c>
      <c r="N49" s="44">
        <v>112</v>
      </c>
      <c r="O49" s="44">
        <v>22</v>
      </c>
      <c r="P49" s="44">
        <v>12</v>
      </c>
      <c r="Q49" s="44">
        <v>34</v>
      </c>
      <c r="R49" s="44">
        <v>0</v>
      </c>
      <c r="S49" s="44">
        <v>7</v>
      </c>
      <c r="T49" s="44">
        <v>7</v>
      </c>
    </row>
    <row r="50" spans="1:96" s="41" customFormat="1" ht="28.5" customHeight="1">
      <c r="A50" s="84"/>
      <c r="B50" s="87"/>
      <c r="C50" s="87"/>
      <c r="D50" s="44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7"/>
    </row>
    <row r="51" spans="1:96" s="41" customFormat="1" ht="28.5" customHeight="1">
      <c r="A51" s="28" t="s">
        <v>28</v>
      </c>
      <c r="B51" s="82">
        <v>15</v>
      </c>
      <c r="C51" s="82">
        <v>40</v>
      </c>
      <c r="D51" s="39">
        <f>SUM(D52:D54)</f>
        <v>10286</v>
      </c>
      <c r="E51" s="39">
        <v>673</v>
      </c>
      <c r="F51" s="39">
        <v>673</v>
      </c>
      <c r="G51" s="39">
        <v>29321922</v>
      </c>
      <c r="H51" s="39">
        <v>29370184</v>
      </c>
      <c r="I51" s="39">
        <v>4346</v>
      </c>
      <c r="J51" s="39">
        <v>9906</v>
      </c>
      <c r="K51" s="39">
        <v>14252</v>
      </c>
      <c r="L51" s="39">
        <v>4181</v>
      </c>
      <c r="M51" s="39">
        <v>9481</v>
      </c>
      <c r="N51" s="39">
        <v>13662</v>
      </c>
      <c r="O51" s="39">
        <v>69</v>
      </c>
      <c r="P51" s="39">
        <v>183</v>
      </c>
      <c r="Q51" s="39">
        <v>252</v>
      </c>
      <c r="R51" s="39">
        <v>98</v>
      </c>
      <c r="S51" s="39">
        <v>240</v>
      </c>
      <c r="T51" s="39">
        <v>338</v>
      </c>
    </row>
    <row r="52" spans="1:96" s="41" customFormat="1" ht="28.5" customHeight="1">
      <c r="A52" s="84" t="s">
        <v>16</v>
      </c>
      <c r="B52" s="85"/>
      <c r="C52" s="85"/>
      <c r="D52" s="34">
        <f>[4]MODOS!C110</f>
        <v>9438</v>
      </c>
      <c r="E52" s="34">
        <v>623</v>
      </c>
      <c r="F52" s="34">
        <v>623</v>
      </c>
      <c r="G52" s="34">
        <v>28184924</v>
      </c>
      <c r="H52" s="34">
        <v>28233141</v>
      </c>
      <c r="I52" s="34">
        <v>4120</v>
      </c>
      <c r="J52" s="34">
        <v>9227</v>
      </c>
      <c r="K52" s="34">
        <v>13347</v>
      </c>
      <c r="L52" s="34">
        <v>3957</v>
      </c>
      <c r="M52" s="34">
        <v>8810</v>
      </c>
      <c r="N52" s="34">
        <v>12767</v>
      </c>
      <c r="O52" s="34">
        <v>67</v>
      </c>
      <c r="P52" s="34">
        <v>175</v>
      </c>
      <c r="Q52" s="34">
        <v>242</v>
      </c>
      <c r="R52" s="34">
        <v>98</v>
      </c>
      <c r="S52" s="34">
        <v>240</v>
      </c>
      <c r="T52" s="34">
        <v>338</v>
      </c>
    </row>
    <row r="53" spans="1:96" s="41" customFormat="1" ht="28.5" customHeight="1">
      <c r="A53" s="84" t="s">
        <v>17</v>
      </c>
      <c r="B53" s="85"/>
      <c r="C53" s="85"/>
      <c r="D53" s="34">
        <v>434</v>
      </c>
      <c r="E53" s="34">
        <v>25</v>
      </c>
      <c r="F53" s="34">
        <v>25</v>
      </c>
      <c r="G53" s="34">
        <v>0</v>
      </c>
      <c r="H53" s="34">
        <v>0</v>
      </c>
      <c r="I53" s="34">
        <v>107</v>
      </c>
      <c r="J53" s="34">
        <v>383</v>
      </c>
      <c r="K53" s="34">
        <v>490</v>
      </c>
      <c r="L53" s="34">
        <v>105</v>
      </c>
      <c r="M53" s="34">
        <v>378</v>
      </c>
      <c r="N53" s="34">
        <v>483</v>
      </c>
      <c r="O53" s="34">
        <v>2</v>
      </c>
      <c r="P53" s="34">
        <v>5</v>
      </c>
      <c r="Q53" s="34">
        <v>7</v>
      </c>
      <c r="R53" s="34">
        <v>0</v>
      </c>
      <c r="S53" s="34">
        <v>0</v>
      </c>
      <c r="T53" s="34">
        <v>0</v>
      </c>
    </row>
    <row r="54" spans="1:96" s="41" customFormat="1" ht="28.5" customHeight="1">
      <c r="A54" s="84" t="s">
        <v>19</v>
      </c>
      <c r="B54" s="85"/>
      <c r="C54" s="85"/>
      <c r="D54" s="34">
        <v>414</v>
      </c>
      <c r="E54" s="34">
        <v>25</v>
      </c>
      <c r="F54" s="34">
        <v>25</v>
      </c>
      <c r="G54" s="34">
        <v>1136998</v>
      </c>
      <c r="H54" s="34">
        <v>1137043</v>
      </c>
      <c r="I54" s="34">
        <v>119</v>
      </c>
      <c r="J54" s="34">
        <v>296</v>
      </c>
      <c r="K54" s="34">
        <v>415</v>
      </c>
      <c r="L54" s="34">
        <v>119</v>
      </c>
      <c r="M54" s="34">
        <v>293</v>
      </c>
      <c r="N54" s="34">
        <v>412</v>
      </c>
      <c r="O54" s="34">
        <v>0</v>
      </c>
      <c r="P54" s="34">
        <v>3</v>
      </c>
      <c r="Q54" s="34">
        <v>3</v>
      </c>
      <c r="R54" s="34">
        <v>0</v>
      </c>
      <c r="S54" s="34">
        <v>0</v>
      </c>
      <c r="T54" s="34">
        <v>0</v>
      </c>
    </row>
    <row r="55" spans="1:96" s="41" customFormat="1" ht="28.5" customHeight="1">
      <c r="A55" s="84"/>
      <c r="B55" s="87"/>
      <c r="C55" s="87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5"/>
    </row>
    <row r="56" spans="1:96" s="41" customFormat="1" ht="28.5" customHeight="1">
      <c r="A56" s="28" t="s">
        <v>45</v>
      </c>
      <c r="B56" s="82">
        <v>8</v>
      </c>
      <c r="C56" s="82">
        <v>14</v>
      </c>
      <c r="D56" s="39">
        <f>SUM(D57:D60)</f>
        <v>26801</v>
      </c>
      <c r="E56" s="39">
        <v>3832</v>
      </c>
      <c r="F56" s="39">
        <v>3832</v>
      </c>
      <c r="G56" s="39" t="e">
        <v>#VALUE!</v>
      </c>
      <c r="H56" s="39" t="e">
        <v>#VALUE!</v>
      </c>
      <c r="I56" s="39">
        <v>44920</v>
      </c>
      <c r="J56" s="39">
        <v>45311</v>
      </c>
      <c r="K56" s="39">
        <v>90231</v>
      </c>
      <c r="L56" s="39">
        <v>44345</v>
      </c>
      <c r="M56" s="39">
        <v>44475</v>
      </c>
      <c r="N56" s="39">
        <v>88820</v>
      </c>
      <c r="O56" s="39">
        <v>412</v>
      </c>
      <c r="P56" s="39">
        <v>629</v>
      </c>
      <c r="Q56" s="39">
        <v>1041</v>
      </c>
      <c r="R56" s="39">
        <v>163</v>
      </c>
      <c r="S56" s="39">
        <v>207</v>
      </c>
      <c r="T56" s="39">
        <v>370</v>
      </c>
    </row>
    <row r="57" spans="1:96" s="41" customFormat="1" ht="28.5" customHeight="1">
      <c r="A57" s="84" t="s">
        <v>16</v>
      </c>
      <c r="B57" s="85"/>
      <c r="C57" s="85"/>
      <c r="D57" s="34">
        <f>[4]MODOS!C114</f>
        <v>7676</v>
      </c>
      <c r="E57" s="34">
        <v>902</v>
      </c>
      <c r="F57" s="34">
        <v>902</v>
      </c>
      <c r="G57" s="34">
        <v>15105386</v>
      </c>
      <c r="H57" s="34">
        <v>14983016</v>
      </c>
      <c r="I57" s="34">
        <v>12367</v>
      </c>
      <c r="J57" s="34">
        <v>19289</v>
      </c>
      <c r="K57" s="34">
        <v>31656</v>
      </c>
      <c r="L57" s="34">
        <v>11966</v>
      </c>
      <c r="M57" s="34">
        <v>18734</v>
      </c>
      <c r="N57" s="34">
        <v>30700</v>
      </c>
      <c r="O57" s="34">
        <v>255</v>
      </c>
      <c r="P57" s="34">
        <v>372</v>
      </c>
      <c r="Q57" s="34">
        <v>627</v>
      </c>
      <c r="R57" s="34">
        <v>146</v>
      </c>
      <c r="S57" s="34">
        <v>183</v>
      </c>
      <c r="T57" s="34">
        <v>329</v>
      </c>
    </row>
    <row r="58" spans="1:96" s="41" customFormat="1" ht="28.5" customHeight="1">
      <c r="A58" s="84" t="s">
        <v>17</v>
      </c>
      <c r="B58" s="85"/>
      <c r="C58" s="85"/>
      <c r="D58" s="34">
        <v>17501</v>
      </c>
      <c r="E58" s="34">
        <v>2768</v>
      </c>
      <c r="F58" s="34">
        <v>2768</v>
      </c>
      <c r="G58" s="34" t="e">
        <v>#VALUE!</v>
      </c>
      <c r="H58" s="34" t="e">
        <v>#VALUE!</v>
      </c>
      <c r="I58" s="34">
        <v>30420</v>
      </c>
      <c r="J58" s="34">
        <v>23823</v>
      </c>
      <c r="K58" s="34">
        <v>54243</v>
      </c>
      <c r="L58" s="34">
        <v>30283</v>
      </c>
      <c r="M58" s="34">
        <v>23636</v>
      </c>
      <c r="N58" s="34">
        <v>53919</v>
      </c>
      <c r="O58" s="34">
        <v>122</v>
      </c>
      <c r="P58" s="34">
        <v>168</v>
      </c>
      <c r="Q58" s="34">
        <v>290</v>
      </c>
      <c r="R58" s="34">
        <v>15</v>
      </c>
      <c r="S58" s="34">
        <v>19</v>
      </c>
      <c r="T58" s="34">
        <v>34</v>
      </c>
    </row>
    <row r="59" spans="1:96" s="41" customFormat="1" ht="28.5" customHeight="1">
      <c r="A59" s="84" t="s">
        <v>18</v>
      </c>
      <c r="B59" s="87"/>
      <c r="C59" s="87"/>
      <c r="D59" s="44">
        <v>1324</v>
      </c>
      <c r="E59" s="44">
        <v>135</v>
      </c>
      <c r="F59" s="44">
        <v>135</v>
      </c>
      <c r="G59" s="44">
        <v>1501909</v>
      </c>
      <c r="H59" s="44">
        <v>1319965</v>
      </c>
      <c r="I59" s="44">
        <v>1691</v>
      </c>
      <c r="J59" s="44">
        <v>1849</v>
      </c>
      <c r="K59" s="44">
        <v>3540</v>
      </c>
      <c r="L59" s="44">
        <v>1676</v>
      </c>
      <c r="M59" s="44">
        <v>1804</v>
      </c>
      <c r="N59" s="44">
        <v>3480</v>
      </c>
      <c r="O59" s="44">
        <v>14</v>
      </c>
      <c r="P59" s="44">
        <v>41</v>
      </c>
      <c r="Q59" s="44">
        <v>55</v>
      </c>
      <c r="R59" s="44">
        <v>1</v>
      </c>
      <c r="S59" s="44">
        <v>4</v>
      </c>
      <c r="T59" s="44">
        <v>5</v>
      </c>
    </row>
    <row r="60" spans="1:96" s="41" customFormat="1" ht="28.5" customHeight="1">
      <c r="A60" s="84" t="s">
        <v>19</v>
      </c>
      <c r="B60" s="87"/>
      <c r="C60" s="87"/>
      <c r="D60" s="44">
        <v>300</v>
      </c>
      <c r="E60" s="44">
        <v>27</v>
      </c>
      <c r="F60" s="44">
        <v>27</v>
      </c>
      <c r="G60" s="44">
        <v>910000</v>
      </c>
      <c r="H60" s="44">
        <v>909965</v>
      </c>
      <c r="I60" s="44">
        <v>442</v>
      </c>
      <c r="J60" s="44">
        <v>350</v>
      </c>
      <c r="K60" s="44">
        <v>792</v>
      </c>
      <c r="L60" s="44">
        <v>420</v>
      </c>
      <c r="M60" s="44">
        <v>301</v>
      </c>
      <c r="N60" s="44">
        <v>721</v>
      </c>
      <c r="O60" s="44">
        <v>21</v>
      </c>
      <c r="P60" s="44">
        <v>48</v>
      </c>
      <c r="Q60" s="44">
        <v>69</v>
      </c>
      <c r="R60" s="44">
        <v>1</v>
      </c>
      <c r="S60" s="44">
        <v>1</v>
      </c>
      <c r="T60" s="44">
        <v>2</v>
      </c>
    </row>
    <row r="61" spans="1:96" s="41" customFormat="1" ht="28.5" customHeight="1">
      <c r="A61" s="84"/>
      <c r="B61" s="85"/>
      <c r="C61" s="85"/>
      <c r="D61" s="34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7"/>
    </row>
    <row r="62" spans="1:96" s="41" customFormat="1" ht="28.5" customHeight="1">
      <c r="A62" s="28" t="s">
        <v>30</v>
      </c>
      <c r="B62" s="82">
        <v>200</v>
      </c>
      <c r="C62" s="82">
        <v>300</v>
      </c>
      <c r="D62" s="39">
        <v>594</v>
      </c>
      <c r="E62" s="39">
        <v>2</v>
      </c>
      <c r="F62" s="39">
        <v>2</v>
      </c>
      <c r="G62" s="39">
        <v>90612</v>
      </c>
      <c r="H62" s="39">
        <v>90732</v>
      </c>
      <c r="I62" s="39">
        <v>16</v>
      </c>
      <c r="J62" s="39">
        <v>5</v>
      </c>
      <c r="K62" s="39">
        <v>21</v>
      </c>
      <c r="L62" s="39">
        <v>16</v>
      </c>
      <c r="M62" s="39">
        <v>5</v>
      </c>
      <c r="N62" s="39">
        <v>21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</row>
    <row r="63" spans="1:96" s="49" customFormat="1" ht="28.5" customHeight="1">
      <c r="A63" s="84" t="s">
        <v>16</v>
      </c>
      <c r="B63" s="87"/>
      <c r="C63" s="87"/>
      <c r="D63" s="44">
        <v>594</v>
      </c>
      <c r="E63" s="44">
        <v>2</v>
      </c>
      <c r="F63" s="44">
        <v>2</v>
      </c>
      <c r="G63" s="44">
        <v>90612</v>
      </c>
      <c r="H63" s="44">
        <v>90732</v>
      </c>
      <c r="I63" s="44">
        <v>16</v>
      </c>
      <c r="J63" s="44">
        <v>5</v>
      </c>
      <c r="K63" s="44">
        <v>21</v>
      </c>
      <c r="L63" s="44">
        <v>16</v>
      </c>
      <c r="M63" s="44">
        <v>5</v>
      </c>
      <c r="N63" s="44">
        <v>21</v>
      </c>
      <c r="O63" s="44">
        <v>0</v>
      </c>
      <c r="P63" s="44">
        <v>0</v>
      </c>
      <c r="Q63" s="44">
        <v>0</v>
      </c>
      <c r="R63" s="44">
        <v>0</v>
      </c>
      <c r="S63" s="44">
        <v>0</v>
      </c>
      <c r="T63" s="44">
        <v>0</v>
      </c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  <c r="BF63" s="48"/>
      <c r="BG63" s="48"/>
      <c r="BH63" s="48"/>
      <c r="BI63" s="48"/>
      <c r="BJ63" s="48"/>
      <c r="BK63" s="48"/>
      <c r="BL63" s="48"/>
      <c r="BM63" s="48"/>
      <c r="BN63" s="48"/>
      <c r="BO63" s="48"/>
      <c r="BP63" s="48"/>
      <c r="BQ63" s="48"/>
      <c r="BR63" s="48"/>
      <c r="BS63" s="48"/>
      <c r="BT63" s="48"/>
      <c r="BU63" s="48"/>
      <c r="BV63" s="48"/>
      <c r="BW63" s="48"/>
      <c r="BX63" s="48"/>
      <c r="BY63" s="48"/>
      <c r="BZ63" s="48"/>
      <c r="CA63" s="48"/>
      <c r="CB63" s="48"/>
      <c r="CC63" s="48"/>
      <c r="CD63" s="48"/>
      <c r="CE63" s="48"/>
      <c r="CF63" s="48"/>
      <c r="CG63" s="48"/>
      <c r="CH63" s="48"/>
      <c r="CI63" s="48"/>
      <c r="CJ63" s="48"/>
      <c r="CK63" s="48"/>
      <c r="CL63" s="48"/>
      <c r="CM63" s="48"/>
      <c r="CN63" s="48"/>
      <c r="CO63" s="48"/>
      <c r="CP63" s="48"/>
      <c r="CQ63" s="48"/>
      <c r="CR63" s="48"/>
    </row>
    <row r="64" spans="1:96" s="49" customFormat="1" ht="28.5" customHeight="1">
      <c r="A64" s="84"/>
      <c r="B64" s="87"/>
      <c r="C64" s="87"/>
      <c r="D64" s="44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7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  <c r="AP64" s="48"/>
      <c r="AQ64" s="48"/>
      <c r="AR64" s="48"/>
      <c r="AS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48"/>
      <c r="BF64" s="48"/>
      <c r="BG64" s="48"/>
      <c r="BH64" s="48"/>
      <c r="BI64" s="48"/>
      <c r="BJ64" s="48"/>
      <c r="BK64" s="48"/>
      <c r="BL64" s="48"/>
      <c r="BM64" s="48"/>
      <c r="BN64" s="48"/>
      <c r="BO64" s="48"/>
      <c r="BP64" s="48"/>
      <c r="BQ64" s="48"/>
      <c r="BR64" s="48"/>
      <c r="BS64" s="48"/>
      <c r="BT64" s="48"/>
      <c r="BU64" s="48"/>
      <c r="BV64" s="48"/>
      <c r="BW64" s="48"/>
      <c r="BX64" s="48"/>
      <c r="BY64" s="48"/>
      <c r="BZ64" s="48"/>
      <c r="CA64" s="48"/>
      <c r="CB64" s="48"/>
      <c r="CC64" s="48"/>
      <c r="CD64" s="48"/>
      <c r="CE64" s="48"/>
      <c r="CF64" s="48"/>
      <c r="CG64" s="48"/>
      <c r="CH64" s="48"/>
      <c r="CI64" s="48"/>
      <c r="CJ64" s="48"/>
      <c r="CK64" s="48"/>
      <c r="CL64" s="48"/>
      <c r="CM64" s="48"/>
      <c r="CN64" s="48"/>
      <c r="CO64" s="48"/>
      <c r="CP64" s="48"/>
      <c r="CQ64" s="48"/>
      <c r="CR64" s="48"/>
    </row>
    <row r="65" spans="1:96" s="90" customFormat="1" ht="28.5" customHeight="1">
      <c r="A65" s="28" t="s">
        <v>46</v>
      </c>
      <c r="B65" s="88">
        <v>20</v>
      </c>
      <c r="C65" s="88">
        <v>50</v>
      </c>
      <c r="D65" s="89">
        <v>20</v>
      </c>
      <c r="E65" s="89">
        <v>1</v>
      </c>
      <c r="F65" s="89">
        <v>1</v>
      </c>
      <c r="G65" s="89">
        <v>45404</v>
      </c>
      <c r="H65" s="89">
        <v>45407</v>
      </c>
      <c r="I65" s="89">
        <v>6</v>
      </c>
      <c r="J65" s="89">
        <v>18</v>
      </c>
      <c r="K65" s="89">
        <v>24</v>
      </c>
      <c r="L65" s="89">
        <v>6</v>
      </c>
      <c r="M65" s="89">
        <v>18</v>
      </c>
      <c r="N65" s="89">
        <v>24</v>
      </c>
      <c r="O65" s="89">
        <v>0</v>
      </c>
      <c r="P65" s="89">
        <v>0</v>
      </c>
      <c r="Q65" s="89">
        <v>0</v>
      </c>
      <c r="R65" s="89">
        <v>0</v>
      </c>
      <c r="S65" s="89">
        <v>0</v>
      </c>
      <c r="T65" s="89">
        <v>0</v>
      </c>
    </row>
    <row r="66" spans="1:96" ht="28.5" customHeight="1">
      <c r="A66" s="84" t="s">
        <v>47</v>
      </c>
      <c r="B66" s="87"/>
      <c r="C66" s="87"/>
      <c r="D66" s="91">
        <v>20</v>
      </c>
      <c r="E66" s="91">
        <v>1</v>
      </c>
      <c r="F66" s="91">
        <v>1</v>
      </c>
      <c r="G66" s="91">
        <v>45404</v>
      </c>
      <c r="H66" s="91">
        <v>45407</v>
      </c>
      <c r="I66" s="91">
        <v>6</v>
      </c>
      <c r="J66" s="91">
        <v>18</v>
      </c>
      <c r="K66" s="91">
        <v>24</v>
      </c>
      <c r="L66" s="91">
        <v>6</v>
      </c>
      <c r="M66" s="91">
        <v>18</v>
      </c>
      <c r="N66" s="91">
        <v>24</v>
      </c>
      <c r="O66" s="91">
        <v>0</v>
      </c>
      <c r="P66" s="91">
        <v>0</v>
      </c>
      <c r="Q66" s="91">
        <v>0</v>
      </c>
      <c r="R66" s="91">
        <v>0</v>
      </c>
      <c r="S66" s="91">
        <v>0</v>
      </c>
      <c r="T66" s="91">
        <v>0</v>
      </c>
    </row>
    <row r="67" spans="1:96" ht="28.5" customHeight="1">
      <c r="A67" s="92"/>
      <c r="B67" s="93"/>
      <c r="C67" s="93"/>
      <c r="D67" s="91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5"/>
    </row>
    <row r="68" spans="1:96" s="90" customFormat="1" ht="28.5" customHeight="1">
      <c r="A68" s="28" t="s">
        <v>48</v>
      </c>
      <c r="B68" s="88">
        <v>20</v>
      </c>
      <c r="C68" s="88"/>
      <c r="D68" s="89">
        <v>120</v>
      </c>
      <c r="E68" s="89">
        <v>1</v>
      </c>
      <c r="F68" s="89">
        <v>1</v>
      </c>
      <c r="G68" s="89">
        <v>0</v>
      </c>
      <c r="H68" s="89">
        <v>0</v>
      </c>
      <c r="I68" s="89">
        <v>7</v>
      </c>
      <c r="J68" s="89">
        <v>8</v>
      </c>
      <c r="K68" s="89">
        <v>15</v>
      </c>
      <c r="L68" s="89">
        <v>3</v>
      </c>
      <c r="M68" s="89">
        <v>4</v>
      </c>
      <c r="N68" s="89">
        <v>7</v>
      </c>
      <c r="O68" s="89">
        <v>0</v>
      </c>
      <c r="P68" s="89">
        <v>0</v>
      </c>
      <c r="Q68" s="89">
        <v>0</v>
      </c>
      <c r="R68" s="89">
        <v>4</v>
      </c>
      <c r="S68" s="89">
        <v>4</v>
      </c>
      <c r="T68" s="89">
        <v>8</v>
      </c>
    </row>
    <row r="69" spans="1:96" ht="28.5" customHeight="1">
      <c r="A69" s="84" t="s">
        <v>47</v>
      </c>
      <c r="B69" s="87"/>
      <c r="C69" s="87"/>
      <c r="D69" s="91">
        <v>120</v>
      </c>
      <c r="E69" s="91">
        <v>1</v>
      </c>
      <c r="F69" s="91">
        <v>1</v>
      </c>
      <c r="G69" s="91">
        <v>0</v>
      </c>
      <c r="H69" s="91">
        <v>0</v>
      </c>
      <c r="I69" s="91">
        <v>7</v>
      </c>
      <c r="J69" s="91">
        <v>8</v>
      </c>
      <c r="K69" s="91">
        <v>15</v>
      </c>
      <c r="L69" s="91">
        <v>3</v>
      </c>
      <c r="M69" s="91">
        <v>4</v>
      </c>
      <c r="N69" s="91">
        <v>7</v>
      </c>
      <c r="O69" s="91">
        <v>0</v>
      </c>
      <c r="P69" s="91">
        <v>0</v>
      </c>
      <c r="Q69" s="91">
        <v>0</v>
      </c>
      <c r="R69" s="91">
        <v>4</v>
      </c>
      <c r="S69" s="91">
        <v>4</v>
      </c>
      <c r="T69" s="91">
        <v>8</v>
      </c>
    </row>
    <row r="70" spans="1:96" ht="28.5" customHeight="1">
      <c r="A70" s="92"/>
      <c r="B70" s="93"/>
      <c r="C70" s="93"/>
      <c r="D70" s="91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5"/>
    </row>
    <row r="71" spans="1:96" s="41" customFormat="1" ht="28.5" customHeight="1">
      <c r="A71" s="28" t="s">
        <v>31</v>
      </c>
      <c r="B71" s="82">
        <v>0</v>
      </c>
      <c r="C71" s="82">
        <v>0</v>
      </c>
      <c r="D71" s="39">
        <v>959</v>
      </c>
      <c r="E71" s="39">
        <v>37</v>
      </c>
      <c r="F71" s="39">
        <v>36</v>
      </c>
      <c r="G71" s="39">
        <v>863883</v>
      </c>
      <c r="H71" s="39">
        <v>909531</v>
      </c>
      <c r="I71" s="39">
        <v>576</v>
      </c>
      <c r="J71" s="39">
        <v>10</v>
      </c>
      <c r="K71" s="39">
        <v>586</v>
      </c>
      <c r="L71" s="39">
        <v>557</v>
      </c>
      <c r="M71" s="39">
        <v>10</v>
      </c>
      <c r="N71" s="39">
        <v>567</v>
      </c>
      <c r="O71" s="39">
        <v>4</v>
      </c>
      <c r="P71" s="39">
        <v>0</v>
      </c>
      <c r="Q71" s="39">
        <v>4</v>
      </c>
      <c r="R71" s="39">
        <v>13</v>
      </c>
      <c r="S71" s="39">
        <v>0</v>
      </c>
      <c r="T71" s="39">
        <v>13</v>
      </c>
    </row>
    <row r="72" spans="1:96" s="49" customFormat="1" ht="28.5" customHeight="1">
      <c r="A72" s="84" t="s">
        <v>16</v>
      </c>
      <c r="B72" s="87"/>
      <c r="C72" s="87"/>
      <c r="D72" s="44">
        <v>234</v>
      </c>
      <c r="E72" s="44">
        <v>5</v>
      </c>
      <c r="F72" s="44">
        <v>5</v>
      </c>
      <c r="G72" s="44">
        <v>45446</v>
      </c>
      <c r="H72" s="44">
        <v>45356</v>
      </c>
      <c r="I72" s="44">
        <v>53</v>
      </c>
      <c r="J72" s="44">
        <v>0</v>
      </c>
      <c r="K72" s="44">
        <v>53</v>
      </c>
      <c r="L72" s="44">
        <v>51</v>
      </c>
      <c r="M72" s="44">
        <v>0</v>
      </c>
      <c r="N72" s="44">
        <v>51</v>
      </c>
      <c r="O72" s="44">
        <v>0</v>
      </c>
      <c r="P72" s="44">
        <v>0</v>
      </c>
      <c r="Q72" s="44">
        <v>0</v>
      </c>
      <c r="R72" s="44">
        <v>2</v>
      </c>
      <c r="S72" s="44">
        <v>0</v>
      </c>
      <c r="T72" s="44">
        <v>2</v>
      </c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M72" s="48"/>
      <c r="AN72" s="48"/>
      <c r="AO72" s="48"/>
      <c r="AP72" s="48"/>
      <c r="AQ72" s="48"/>
      <c r="AR72" s="48"/>
      <c r="AS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  <c r="BF72" s="48"/>
      <c r="BG72" s="48"/>
      <c r="BH72" s="48"/>
      <c r="BI72" s="48"/>
      <c r="BJ72" s="48"/>
      <c r="BK72" s="48"/>
      <c r="BL72" s="48"/>
      <c r="BM72" s="48"/>
      <c r="BN72" s="48"/>
      <c r="BO72" s="48"/>
      <c r="BP72" s="48"/>
      <c r="BQ72" s="48"/>
      <c r="BR72" s="48"/>
      <c r="BS72" s="48"/>
      <c r="BT72" s="48"/>
      <c r="BU72" s="48"/>
      <c r="BV72" s="48"/>
      <c r="BW72" s="48"/>
      <c r="BX72" s="48"/>
      <c r="BY72" s="48"/>
      <c r="BZ72" s="48"/>
      <c r="CA72" s="48"/>
      <c r="CB72" s="48"/>
      <c r="CC72" s="48"/>
      <c r="CD72" s="48"/>
      <c r="CE72" s="48"/>
      <c r="CF72" s="48"/>
      <c r="CG72" s="48"/>
      <c r="CH72" s="48"/>
      <c r="CI72" s="48"/>
      <c r="CJ72" s="48"/>
      <c r="CK72" s="48"/>
      <c r="CL72" s="48"/>
      <c r="CM72" s="48"/>
      <c r="CN72" s="48"/>
      <c r="CO72" s="48"/>
      <c r="CP72" s="48"/>
      <c r="CQ72" s="48"/>
      <c r="CR72" s="48"/>
    </row>
    <row r="73" spans="1:96" s="49" customFormat="1" ht="28.5" customHeight="1">
      <c r="A73" s="84" t="s">
        <v>17</v>
      </c>
      <c r="B73" s="87"/>
      <c r="C73" s="87"/>
      <c r="D73" s="44">
        <v>189</v>
      </c>
      <c r="E73" s="44">
        <v>13</v>
      </c>
      <c r="F73" s="44">
        <v>12</v>
      </c>
      <c r="G73" s="44">
        <v>182045</v>
      </c>
      <c r="H73" s="44">
        <v>227681</v>
      </c>
      <c r="I73" s="44">
        <v>99</v>
      </c>
      <c r="J73" s="44">
        <v>10</v>
      </c>
      <c r="K73" s="44">
        <v>109</v>
      </c>
      <c r="L73" s="44">
        <v>86</v>
      </c>
      <c r="M73" s="44">
        <v>10</v>
      </c>
      <c r="N73" s="44">
        <v>96</v>
      </c>
      <c r="O73" s="44">
        <v>4</v>
      </c>
      <c r="P73" s="44">
        <v>0</v>
      </c>
      <c r="Q73" s="44">
        <v>4</v>
      </c>
      <c r="R73" s="44">
        <v>7</v>
      </c>
      <c r="S73" s="44">
        <v>0</v>
      </c>
      <c r="T73" s="44">
        <v>7</v>
      </c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48"/>
      <c r="AR73" s="48"/>
      <c r="AS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  <c r="BF73" s="48"/>
      <c r="BG73" s="48"/>
      <c r="BH73" s="48"/>
      <c r="BI73" s="48"/>
      <c r="BJ73" s="48"/>
      <c r="BK73" s="48"/>
      <c r="BL73" s="48"/>
      <c r="BM73" s="48"/>
      <c r="BN73" s="48"/>
      <c r="BO73" s="48"/>
      <c r="BP73" s="48"/>
      <c r="BQ73" s="48"/>
      <c r="BR73" s="48"/>
      <c r="BS73" s="48"/>
      <c r="BT73" s="48"/>
      <c r="BU73" s="48"/>
      <c r="BV73" s="48"/>
      <c r="BW73" s="48"/>
      <c r="BX73" s="48"/>
      <c r="BY73" s="48"/>
      <c r="BZ73" s="48"/>
      <c r="CA73" s="48"/>
      <c r="CB73" s="48"/>
      <c r="CC73" s="48"/>
      <c r="CD73" s="48"/>
      <c r="CE73" s="48"/>
      <c r="CF73" s="48"/>
      <c r="CG73" s="48"/>
      <c r="CH73" s="48"/>
      <c r="CI73" s="48"/>
      <c r="CJ73" s="48"/>
      <c r="CK73" s="48"/>
      <c r="CL73" s="48"/>
      <c r="CM73" s="48"/>
      <c r="CN73" s="48"/>
      <c r="CO73" s="48"/>
      <c r="CP73" s="48"/>
      <c r="CQ73" s="48"/>
      <c r="CR73" s="48"/>
    </row>
    <row r="74" spans="1:96" s="49" customFormat="1" ht="28.5" customHeight="1">
      <c r="A74" s="84" t="s">
        <v>18</v>
      </c>
      <c r="B74" s="87"/>
      <c r="C74" s="87"/>
      <c r="D74" s="44">
        <v>63</v>
      </c>
      <c r="E74" s="44">
        <v>5</v>
      </c>
      <c r="F74" s="44">
        <v>5</v>
      </c>
      <c r="G74" s="44">
        <v>0</v>
      </c>
      <c r="H74" s="44">
        <v>0</v>
      </c>
      <c r="I74" s="44">
        <v>39</v>
      </c>
      <c r="J74" s="44">
        <v>0</v>
      </c>
      <c r="K74" s="44">
        <v>39</v>
      </c>
      <c r="L74" s="44">
        <v>39</v>
      </c>
      <c r="M74" s="44">
        <v>0</v>
      </c>
      <c r="N74" s="44">
        <v>39</v>
      </c>
      <c r="O74" s="44">
        <v>0</v>
      </c>
      <c r="P74" s="44">
        <v>0</v>
      </c>
      <c r="Q74" s="44">
        <v>0</v>
      </c>
      <c r="R74" s="44">
        <v>0</v>
      </c>
      <c r="S74" s="44">
        <v>0</v>
      </c>
      <c r="T74" s="44">
        <v>0</v>
      </c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  <c r="AR74" s="48"/>
      <c r="AS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  <c r="BF74" s="48"/>
      <c r="BG74" s="48"/>
      <c r="BH74" s="48"/>
      <c r="BI74" s="48"/>
      <c r="BJ74" s="48"/>
      <c r="BK74" s="48"/>
      <c r="BL74" s="48"/>
      <c r="BM74" s="48"/>
      <c r="BN74" s="48"/>
      <c r="BO74" s="48"/>
      <c r="BP74" s="48"/>
      <c r="BQ74" s="48"/>
      <c r="BR74" s="48"/>
      <c r="BS74" s="48"/>
      <c r="BT74" s="48"/>
      <c r="BU74" s="48"/>
      <c r="BV74" s="48"/>
      <c r="BW74" s="48"/>
      <c r="BX74" s="48"/>
      <c r="BY74" s="48"/>
      <c r="BZ74" s="48"/>
      <c r="CA74" s="48"/>
      <c r="CB74" s="48"/>
      <c r="CC74" s="48"/>
      <c r="CD74" s="48"/>
      <c r="CE74" s="48"/>
      <c r="CF74" s="48"/>
      <c r="CG74" s="48"/>
      <c r="CH74" s="48"/>
      <c r="CI74" s="48"/>
      <c r="CJ74" s="48"/>
      <c r="CK74" s="48"/>
      <c r="CL74" s="48"/>
      <c r="CM74" s="48"/>
      <c r="CN74" s="48"/>
      <c r="CO74" s="48"/>
      <c r="CP74" s="48"/>
      <c r="CQ74" s="48"/>
      <c r="CR74" s="48"/>
    </row>
    <row r="75" spans="1:96" s="49" customFormat="1" ht="28.5" customHeight="1">
      <c r="A75" s="84" t="s">
        <v>19</v>
      </c>
      <c r="B75" s="85"/>
      <c r="C75" s="85"/>
      <c r="D75" s="96">
        <v>473</v>
      </c>
      <c r="E75" s="96">
        <v>14</v>
      </c>
      <c r="F75" s="96">
        <v>14</v>
      </c>
      <c r="G75" s="96">
        <v>636392</v>
      </c>
      <c r="H75" s="96">
        <v>636494</v>
      </c>
      <c r="I75" s="96">
        <v>385</v>
      </c>
      <c r="J75" s="96">
        <v>0</v>
      </c>
      <c r="K75" s="96">
        <v>385</v>
      </c>
      <c r="L75" s="96">
        <v>381</v>
      </c>
      <c r="M75" s="96">
        <v>0</v>
      </c>
      <c r="N75" s="96">
        <v>381</v>
      </c>
      <c r="O75" s="96">
        <v>0</v>
      </c>
      <c r="P75" s="96">
        <v>0</v>
      </c>
      <c r="Q75" s="96">
        <v>0</v>
      </c>
      <c r="R75" s="96">
        <v>4</v>
      </c>
      <c r="S75" s="96">
        <v>0</v>
      </c>
      <c r="T75" s="96">
        <v>4</v>
      </c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S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  <c r="BF75" s="48"/>
      <c r="BG75" s="48"/>
      <c r="BH75" s="48"/>
      <c r="BI75" s="48"/>
      <c r="BJ75" s="48"/>
      <c r="BK75" s="48"/>
      <c r="BL75" s="48"/>
      <c r="BM75" s="48"/>
      <c r="BN75" s="48"/>
      <c r="BO75" s="48"/>
      <c r="BP75" s="48"/>
      <c r="BQ75" s="48"/>
      <c r="BR75" s="48"/>
      <c r="BS75" s="48"/>
      <c r="BT75" s="48"/>
      <c r="BU75" s="48"/>
      <c r="BV75" s="48"/>
      <c r="BW75" s="48"/>
      <c r="BX75" s="48"/>
      <c r="BY75" s="48"/>
      <c r="BZ75" s="48"/>
      <c r="CA75" s="48"/>
      <c r="CB75" s="48"/>
      <c r="CC75" s="48"/>
      <c r="CD75" s="48"/>
      <c r="CE75" s="48"/>
      <c r="CF75" s="48"/>
      <c r="CG75" s="48"/>
      <c r="CH75" s="48"/>
      <c r="CI75" s="48"/>
      <c r="CJ75" s="48"/>
      <c r="CK75" s="48"/>
      <c r="CL75" s="48"/>
      <c r="CM75" s="48"/>
      <c r="CN75" s="48"/>
      <c r="CO75" s="48"/>
      <c r="CP75" s="48"/>
      <c r="CQ75" s="48"/>
      <c r="CR75" s="48"/>
    </row>
    <row r="76" spans="1:96" ht="28.5" hidden="1" customHeight="1">
      <c r="A76" s="84" t="s">
        <v>20</v>
      </c>
      <c r="B76" s="85"/>
      <c r="C76" s="85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7"/>
    </row>
    <row r="77" spans="1:96" ht="28.5" customHeight="1">
      <c r="A77" s="84"/>
      <c r="B77" s="85"/>
      <c r="C77" s="85"/>
      <c r="D77" s="96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9"/>
    </row>
    <row r="78" spans="1:96" s="41" customFormat="1" ht="62.25" hidden="1" customHeight="1">
      <c r="A78" s="28" t="s">
        <v>32</v>
      </c>
      <c r="B78" s="82"/>
      <c r="C78" s="82"/>
      <c r="D78" s="39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3"/>
    </row>
    <row r="79" spans="1:96" s="49" customFormat="1" ht="28.5" hidden="1" customHeight="1">
      <c r="A79" s="84" t="s">
        <v>16</v>
      </c>
      <c r="B79" s="87"/>
      <c r="C79" s="87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5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48"/>
      <c r="AP79" s="48"/>
      <c r="AQ79" s="48"/>
      <c r="AR79" s="48"/>
      <c r="AS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  <c r="BF79" s="48"/>
      <c r="BG79" s="48"/>
      <c r="BH79" s="48"/>
      <c r="BI79" s="48"/>
      <c r="BJ79" s="48"/>
      <c r="BK79" s="48"/>
      <c r="BL79" s="48"/>
      <c r="BM79" s="48"/>
      <c r="BN79" s="48"/>
      <c r="BO79" s="48"/>
      <c r="BP79" s="48"/>
      <c r="BQ79" s="48"/>
      <c r="BR79" s="48"/>
      <c r="BS79" s="48"/>
      <c r="BT79" s="48"/>
      <c r="BU79" s="48"/>
      <c r="BV79" s="48"/>
      <c r="BW79" s="48"/>
      <c r="BX79" s="48"/>
      <c r="BY79" s="48"/>
      <c r="BZ79" s="48"/>
      <c r="CA79" s="48"/>
      <c r="CB79" s="48"/>
      <c r="CC79" s="48"/>
      <c r="CD79" s="48"/>
      <c r="CE79" s="48"/>
      <c r="CF79" s="48"/>
      <c r="CG79" s="48"/>
      <c r="CH79" s="48"/>
      <c r="CI79" s="48"/>
      <c r="CJ79" s="48"/>
      <c r="CK79" s="48"/>
      <c r="CL79" s="48"/>
      <c r="CM79" s="48"/>
      <c r="CN79" s="48"/>
      <c r="CO79" s="48"/>
      <c r="CP79" s="48"/>
      <c r="CQ79" s="48"/>
      <c r="CR79" s="48"/>
    </row>
    <row r="80" spans="1:96" s="49" customFormat="1" ht="28.5" hidden="1" customHeight="1">
      <c r="A80" s="84" t="s">
        <v>17</v>
      </c>
      <c r="B80" s="87"/>
      <c r="C80" s="87"/>
      <c r="D80" s="44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7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48"/>
      <c r="AN80" s="48"/>
      <c r="AO80" s="48"/>
      <c r="AP80" s="48"/>
      <c r="AQ80" s="48"/>
      <c r="AR80" s="48"/>
      <c r="AS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  <c r="BF80" s="48"/>
      <c r="BG80" s="48"/>
      <c r="BH80" s="48"/>
      <c r="BI80" s="48"/>
      <c r="BJ80" s="48"/>
      <c r="BK80" s="48"/>
      <c r="BL80" s="48"/>
      <c r="BM80" s="48"/>
      <c r="BN80" s="48"/>
      <c r="BO80" s="48"/>
      <c r="BP80" s="48"/>
      <c r="BQ80" s="48"/>
      <c r="BR80" s="48"/>
      <c r="BS80" s="48"/>
      <c r="BT80" s="48"/>
      <c r="BU80" s="48"/>
      <c r="BV80" s="48"/>
      <c r="BW80" s="48"/>
      <c r="BX80" s="48"/>
      <c r="BY80" s="48"/>
      <c r="BZ80" s="48"/>
      <c r="CA80" s="48"/>
      <c r="CB80" s="48"/>
      <c r="CC80" s="48"/>
      <c r="CD80" s="48"/>
      <c r="CE80" s="48"/>
      <c r="CF80" s="48"/>
      <c r="CG80" s="48"/>
      <c r="CH80" s="48"/>
      <c r="CI80" s="48"/>
      <c r="CJ80" s="48"/>
      <c r="CK80" s="48"/>
      <c r="CL80" s="48"/>
      <c r="CM80" s="48"/>
      <c r="CN80" s="48"/>
      <c r="CO80" s="48"/>
      <c r="CP80" s="48"/>
      <c r="CQ80" s="48"/>
      <c r="CR80" s="48"/>
    </row>
    <row r="81" spans="1:96" s="49" customFormat="1" ht="28.5" hidden="1" customHeight="1">
      <c r="A81" s="84" t="s">
        <v>18</v>
      </c>
      <c r="B81" s="87"/>
      <c r="C81" s="87"/>
      <c r="D81" s="44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7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48"/>
      <c r="AS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  <c r="BF81" s="48"/>
      <c r="BG81" s="48"/>
      <c r="BH81" s="48"/>
      <c r="BI81" s="48"/>
      <c r="BJ81" s="48"/>
      <c r="BK81" s="48"/>
      <c r="BL81" s="48"/>
      <c r="BM81" s="48"/>
      <c r="BN81" s="48"/>
      <c r="BO81" s="48"/>
      <c r="BP81" s="48"/>
      <c r="BQ81" s="48"/>
      <c r="BR81" s="48"/>
      <c r="BS81" s="48"/>
      <c r="BT81" s="48"/>
      <c r="BU81" s="48"/>
      <c r="BV81" s="48"/>
      <c r="BW81" s="48"/>
      <c r="BX81" s="48"/>
      <c r="BY81" s="48"/>
      <c r="BZ81" s="48"/>
      <c r="CA81" s="48"/>
      <c r="CB81" s="48"/>
      <c r="CC81" s="48"/>
      <c r="CD81" s="48"/>
      <c r="CE81" s="48"/>
      <c r="CF81" s="48"/>
      <c r="CG81" s="48"/>
      <c r="CH81" s="48"/>
      <c r="CI81" s="48"/>
      <c r="CJ81" s="48"/>
      <c r="CK81" s="48"/>
      <c r="CL81" s="48"/>
      <c r="CM81" s="48"/>
      <c r="CN81" s="48"/>
      <c r="CO81" s="48"/>
      <c r="CP81" s="48"/>
      <c r="CQ81" s="48"/>
      <c r="CR81" s="48"/>
    </row>
    <row r="82" spans="1:96" s="49" customFormat="1" ht="28.5" hidden="1" customHeight="1">
      <c r="A82" s="84" t="s">
        <v>19</v>
      </c>
      <c r="B82" s="85"/>
      <c r="C82" s="85"/>
      <c r="D82" s="96"/>
      <c r="E82" s="98"/>
      <c r="F82" s="98"/>
      <c r="G82" s="98"/>
      <c r="H82" s="98"/>
      <c r="I82" s="98"/>
      <c r="J82" s="98"/>
      <c r="K82" s="98"/>
      <c r="L82" s="98"/>
      <c r="M82" s="98"/>
      <c r="N82" s="98"/>
      <c r="O82" s="98"/>
      <c r="P82" s="98"/>
      <c r="Q82" s="98"/>
      <c r="R82" s="98"/>
      <c r="S82" s="98"/>
      <c r="T82" s="99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M82" s="48"/>
      <c r="AN82" s="48"/>
      <c r="AO82" s="48"/>
      <c r="AP82" s="48"/>
      <c r="AQ82" s="48"/>
      <c r="AR82" s="48"/>
      <c r="AS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  <c r="BF82" s="48"/>
      <c r="BG82" s="48"/>
      <c r="BH82" s="48"/>
      <c r="BI82" s="48"/>
      <c r="BJ82" s="48"/>
      <c r="BK82" s="48"/>
      <c r="BL82" s="48"/>
      <c r="BM82" s="48"/>
      <c r="BN82" s="48"/>
      <c r="BO82" s="48"/>
      <c r="BP82" s="48"/>
      <c r="BQ82" s="48"/>
      <c r="BR82" s="48"/>
      <c r="BS82" s="48"/>
      <c r="BT82" s="48"/>
      <c r="BU82" s="48"/>
      <c r="BV82" s="48"/>
      <c r="BW82" s="48"/>
      <c r="BX82" s="48"/>
      <c r="BY82" s="48"/>
      <c r="BZ82" s="48"/>
      <c r="CA82" s="48"/>
      <c r="CB82" s="48"/>
      <c r="CC82" s="48"/>
      <c r="CD82" s="48"/>
      <c r="CE82" s="48"/>
      <c r="CF82" s="48"/>
      <c r="CG82" s="48"/>
      <c r="CH82" s="48"/>
      <c r="CI82" s="48"/>
      <c r="CJ82" s="48"/>
      <c r="CK82" s="48"/>
      <c r="CL82" s="48"/>
      <c r="CM82" s="48"/>
      <c r="CN82" s="48"/>
      <c r="CO82" s="48"/>
      <c r="CP82" s="48"/>
      <c r="CQ82" s="48"/>
      <c r="CR82" s="48"/>
    </row>
    <row r="83" spans="1:96" ht="28.5" hidden="1" customHeight="1">
      <c r="A83" s="84" t="s">
        <v>20</v>
      </c>
      <c r="B83" s="85"/>
      <c r="C83" s="85"/>
      <c r="D83" s="96"/>
      <c r="E83" s="98"/>
      <c r="F83" s="98"/>
      <c r="G83" s="98"/>
      <c r="H83" s="98"/>
      <c r="I83" s="98"/>
      <c r="J83" s="98"/>
      <c r="K83" s="98"/>
      <c r="L83" s="98"/>
      <c r="M83" s="98"/>
      <c r="N83" s="98"/>
      <c r="O83" s="98"/>
      <c r="P83" s="98"/>
      <c r="Q83" s="98"/>
      <c r="R83" s="98"/>
      <c r="S83" s="98"/>
      <c r="T83" s="99"/>
    </row>
    <row r="84" spans="1:96" ht="28.5" hidden="1" customHeight="1">
      <c r="A84" s="84"/>
      <c r="B84" s="85"/>
      <c r="C84" s="85"/>
      <c r="D84" s="96"/>
      <c r="E84" s="98"/>
      <c r="F84" s="98"/>
      <c r="G84" s="98"/>
      <c r="H84" s="98"/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9"/>
    </row>
    <row r="85" spans="1:96" s="41" customFormat="1" ht="28.5" hidden="1" customHeight="1">
      <c r="A85" s="28" t="s">
        <v>33</v>
      </c>
      <c r="B85" s="82"/>
      <c r="C85" s="82"/>
      <c r="D85" s="39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3"/>
    </row>
    <row r="86" spans="1:96" s="32" customFormat="1" ht="28.5" hidden="1" customHeight="1">
      <c r="A86" s="84" t="s">
        <v>16</v>
      </c>
      <c r="B86" s="85"/>
      <c r="C86" s="85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5"/>
    </row>
    <row r="87" spans="1:96" s="32" customFormat="1" ht="28.5" hidden="1" customHeight="1">
      <c r="A87" s="84" t="s">
        <v>17</v>
      </c>
      <c r="B87" s="85"/>
      <c r="C87" s="85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5"/>
    </row>
    <row r="88" spans="1:96" s="32" customFormat="1" ht="28.5" hidden="1" customHeight="1">
      <c r="A88" s="84" t="s">
        <v>18</v>
      </c>
      <c r="B88" s="85"/>
      <c r="C88" s="85"/>
      <c r="D88" s="34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7"/>
    </row>
    <row r="89" spans="1:96" s="32" customFormat="1" ht="28.5" hidden="1" customHeight="1">
      <c r="A89" s="84" t="s">
        <v>19</v>
      </c>
      <c r="B89" s="85"/>
      <c r="C89" s="85"/>
      <c r="D89" s="34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7"/>
    </row>
    <row r="90" spans="1:96" s="32" customFormat="1" ht="28.5" hidden="1" customHeight="1">
      <c r="A90" s="84" t="s">
        <v>20</v>
      </c>
      <c r="B90" s="85"/>
      <c r="C90" s="85"/>
      <c r="D90" s="34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7"/>
    </row>
    <row r="91" spans="1:96" s="32" customFormat="1" ht="28.5" hidden="1" customHeight="1">
      <c r="A91" s="84"/>
      <c r="B91" s="85"/>
      <c r="C91" s="85"/>
      <c r="D91" s="34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7"/>
    </row>
    <row r="92" spans="1:96" s="41" customFormat="1" ht="28.5" hidden="1" customHeight="1">
      <c r="A92" s="28" t="s">
        <v>34</v>
      </c>
      <c r="B92" s="82"/>
      <c r="C92" s="82"/>
      <c r="D92" s="39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3"/>
    </row>
    <row r="93" spans="1:96" s="32" customFormat="1" ht="28.5" hidden="1" customHeight="1">
      <c r="A93" s="84" t="s">
        <v>16</v>
      </c>
      <c r="B93" s="85"/>
      <c r="C93" s="85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5"/>
    </row>
    <row r="94" spans="1:96" s="32" customFormat="1" ht="28.5" hidden="1" customHeight="1">
      <c r="A94" s="84" t="s">
        <v>17</v>
      </c>
      <c r="B94" s="85"/>
      <c r="C94" s="85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5"/>
    </row>
    <row r="95" spans="1:96" s="32" customFormat="1" ht="28.5" hidden="1" customHeight="1">
      <c r="A95" s="84" t="s">
        <v>18</v>
      </c>
      <c r="B95" s="85"/>
      <c r="C95" s="85"/>
      <c r="D95" s="34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7"/>
    </row>
    <row r="96" spans="1:96" s="32" customFormat="1" ht="28.5" hidden="1" customHeight="1">
      <c r="A96" s="84" t="s">
        <v>19</v>
      </c>
      <c r="B96" s="85"/>
      <c r="C96" s="85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5"/>
    </row>
    <row r="97" spans="1:96" s="32" customFormat="1" ht="28.5" hidden="1" customHeight="1">
      <c r="A97" s="84" t="s">
        <v>20</v>
      </c>
      <c r="B97" s="85"/>
      <c r="C97" s="85"/>
      <c r="D97" s="34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7"/>
    </row>
    <row r="98" spans="1:96" s="41" customFormat="1" ht="28.5" customHeight="1">
      <c r="A98" s="28" t="s">
        <v>35</v>
      </c>
      <c r="B98" s="82">
        <v>15</v>
      </c>
      <c r="C98" s="82">
        <v>200</v>
      </c>
      <c r="D98" s="39">
        <v>708</v>
      </c>
      <c r="E98" s="39">
        <v>10</v>
      </c>
      <c r="F98" s="39">
        <v>10</v>
      </c>
      <c r="G98" s="39">
        <v>454541</v>
      </c>
      <c r="H98" s="39">
        <v>454763</v>
      </c>
      <c r="I98" s="39">
        <v>1</v>
      </c>
      <c r="J98" s="39">
        <v>12</v>
      </c>
      <c r="K98" s="39">
        <v>13</v>
      </c>
      <c r="L98" s="39">
        <v>1</v>
      </c>
      <c r="M98" s="39">
        <v>12</v>
      </c>
      <c r="N98" s="39">
        <v>13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</row>
    <row r="99" spans="1:96" s="49" customFormat="1" ht="28.5" customHeight="1">
      <c r="A99" s="84" t="s">
        <v>16</v>
      </c>
      <c r="B99" s="87"/>
      <c r="C99" s="87"/>
      <c r="D99" s="44">
        <v>708</v>
      </c>
      <c r="E99" s="44">
        <v>10</v>
      </c>
      <c r="F99" s="44">
        <v>10</v>
      </c>
      <c r="G99" s="44">
        <v>454541</v>
      </c>
      <c r="H99" s="44">
        <v>454763</v>
      </c>
      <c r="I99" s="44">
        <v>1</v>
      </c>
      <c r="J99" s="44">
        <v>12</v>
      </c>
      <c r="K99" s="44">
        <v>13</v>
      </c>
      <c r="L99" s="44">
        <v>1</v>
      </c>
      <c r="M99" s="44">
        <v>12</v>
      </c>
      <c r="N99" s="44">
        <v>13</v>
      </c>
      <c r="O99" s="44">
        <v>0</v>
      </c>
      <c r="P99" s="44">
        <v>0</v>
      </c>
      <c r="Q99" s="44">
        <v>0</v>
      </c>
      <c r="R99" s="44">
        <v>0</v>
      </c>
      <c r="S99" s="44">
        <v>0</v>
      </c>
      <c r="T99" s="44">
        <v>0</v>
      </c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8"/>
      <c r="AL99" s="48"/>
      <c r="AM99" s="48"/>
      <c r="AN99" s="48"/>
      <c r="AO99" s="48"/>
      <c r="AP99" s="48"/>
      <c r="AQ99" s="48"/>
      <c r="AR99" s="48"/>
      <c r="AS99" s="48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/>
      <c r="BF99" s="48"/>
      <c r="BG99" s="48"/>
      <c r="BH99" s="48"/>
      <c r="BI99" s="48"/>
      <c r="BJ99" s="48"/>
      <c r="BK99" s="48"/>
      <c r="BL99" s="48"/>
      <c r="BM99" s="48"/>
      <c r="BN99" s="48"/>
      <c r="BO99" s="48"/>
      <c r="BP99" s="48"/>
      <c r="BQ99" s="48"/>
      <c r="BR99" s="48"/>
      <c r="BS99" s="48"/>
      <c r="BT99" s="48"/>
      <c r="BU99" s="48"/>
      <c r="BV99" s="48"/>
      <c r="BW99" s="48"/>
      <c r="BX99" s="48"/>
      <c r="BY99" s="48"/>
      <c r="BZ99" s="48"/>
      <c r="CA99" s="48"/>
      <c r="CB99" s="48"/>
      <c r="CC99" s="48"/>
      <c r="CD99" s="48"/>
      <c r="CE99" s="48"/>
      <c r="CF99" s="48"/>
      <c r="CG99" s="48"/>
      <c r="CH99" s="48"/>
      <c r="CI99" s="48"/>
      <c r="CJ99" s="48"/>
      <c r="CK99" s="48"/>
      <c r="CL99" s="48"/>
      <c r="CM99" s="48"/>
      <c r="CN99" s="48"/>
      <c r="CO99" s="48"/>
      <c r="CP99" s="48"/>
      <c r="CQ99" s="48"/>
      <c r="CR99" s="48"/>
    </row>
    <row r="100" spans="1:96" ht="27.75" customHeight="1">
      <c r="A100" s="92"/>
      <c r="B100" s="100"/>
      <c r="C100" s="100"/>
      <c r="D100" s="98"/>
      <c r="E100" s="98"/>
      <c r="F100" s="98"/>
      <c r="G100" s="98"/>
      <c r="H100" s="98"/>
      <c r="I100" s="98"/>
      <c r="J100" s="98"/>
      <c r="K100" s="98"/>
      <c r="L100" s="98"/>
      <c r="M100" s="98"/>
      <c r="N100" s="98"/>
      <c r="O100" s="98"/>
      <c r="P100" s="98"/>
      <c r="Q100" s="98"/>
      <c r="R100" s="98"/>
      <c r="S100" s="98"/>
      <c r="T100" s="99"/>
    </row>
    <row r="101" spans="1:96" ht="30" customHeight="1">
      <c r="A101" s="28" t="s">
        <v>26</v>
      </c>
      <c r="B101" s="82">
        <v>2</v>
      </c>
      <c r="C101" s="82">
        <v>24</v>
      </c>
      <c r="D101" s="101">
        <v>3003</v>
      </c>
      <c r="E101" s="101">
        <v>648</v>
      </c>
      <c r="F101" s="101">
        <v>648</v>
      </c>
      <c r="G101" s="101">
        <v>10687859</v>
      </c>
      <c r="H101" s="101">
        <v>10824487</v>
      </c>
      <c r="I101" s="101">
        <v>5462</v>
      </c>
      <c r="J101" s="101">
        <v>4976</v>
      </c>
      <c r="K101" s="101">
        <v>10438</v>
      </c>
      <c r="L101" s="101">
        <v>5455</v>
      </c>
      <c r="M101" s="101">
        <v>4976</v>
      </c>
      <c r="N101" s="101">
        <v>10431</v>
      </c>
      <c r="O101" s="101">
        <v>7</v>
      </c>
      <c r="P101" s="101">
        <v>0</v>
      </c>
      <c r="Q101" s="101">
        <v>7</v>
      </c>
      <c r="R101" s="101">
        <v>0</v>
      </c>
      <c r="S101" s="101">
        <v>0</v>
      </c>
      <c r="T101" s="101">
        <v>0</v>
      </c>
    </row>
    <row r="102" spans="1:96" ht="30.75" customHeight="1">
      <c r="A102" s="84" t="s">
        <v>16</v>
      </c>
      <c r="B102" s="85"/>
      <c r="C102" s="85"/>
      <c r="D102" s="36">
        <v>325</v>
      </c>
      <c r="E102" s="36">
        <v>14</v>
      </c>
      <c r="F102" s="36">
        <v>14</v>
      </c>
      <c r="G102" s="36">
        <v>499827</v>
      </c>
      <c r="H102" s="36">
        <v>545330</v>
      </c>
      <c r="I102" s="36">
        <v>29</v>
      </c>
      <c r="J102" s="36">
        <v>18</v>
      </c>
      <c r="K102" s="36">
        <v>47</v>
      </c>
      <c r="L102" s="36">
        <v>29</v>
      </c>
      <c r="M102" s="36">
        <v>18</v>
      </c>
      <c r="N102" s="36">
        <v>47</v>
      </c>
      <c r="O102" s="36">
        <v>0</v>
      </c>
      <c r="P102" s="36">
        <v>0</v>
      </c>
      <c r="Q102" s="36">
        <v>0</v>
      </c>
      <c r="R102" s="36">
        <v>0</v>
      </c>
      <c r="S102" s="36">
        <v>0</v>
      </c>
      <c r="T102" s="36">
        <v>0</v>
      </c>
    </row>
    <row r="103" spans="1:96" s="5" customFormat="1" ht="31.5" customHeight="1">
      <c r="A103" s="84" t="s">
        <v>17</v>
      </c>
      <c r="B103" s="87"/>
      <c r="C103" s="87"/>
      <c r="D103" s="44">
        <v>2253</v>
      </c>
      <c r="E103" s="44">
        <v>586</v>
      </c>
      <c r="F103" s="44">
        <v>586</v>
      </c>
      <c r="G103" s="44">
        <v>9051879</v>
      </c>
      <c r="H103" s="44">
        <v>9097544</v>
      </c>
      <c r="I103" s="44">
        <v>5196</v>
      </c>
      <c r="J103" s="44">
        <v>4534</v>
      </c>
      <c r="K103" s="44">
        <v>9730</v>
      </c>
      <c r="L103" s="44">
        <v>5189</v>
      </c>
      <c r="M103" s="44">
        <v>4534</v>
      </c>
      <c r="N103" s="44">
        <v>9723</v>
      </c>
      <c r="O103" s="44">
        <v>7</v>
      </c>
      <c r="P103" s="44">
        <v>0</v>
      </c>
      <c r="Q103" s="44">
        <v>7</v>
      </c>
      <c r="R103" s="44">
        <v>0</v>
      </c>
      <c r="S103" s="44">
        <v>0</v>
      </c>
      <c r="T103" s="44">
        <v>0</v>
      </c>
    </row>
    <row r="104" spans="1:96" s="5" customFormat="1" ht="27" customHeight="1">
      <c r="A104" s="84" t="s">
        <v>18</v>
      </c>
      <c r="B104" s="87"/>
      <c r="C104" s="87"/>
      <c r="D104" s="44">
        <v>155</v>
      </c>
      <c r="E104" s="44">
        <v>33</v>
      </c>
      <c r="F104" s="44">
        <v>33</v>
      </c>
      <c r="G104" s="44">
        <v>499665</v>
      </c>
      <c r="H104" s="44">
        <v>499674</v>
      </c>
      <c r="I104" s="44">
        <v>201</v>
      </c>
      <c r="J104" s="44">
        <v>379</v>
      </c>
      <c r="K104" s="44">
        <v>580</v>
      </c>
      <c r="L104" s="44">
        <v>201</v>
      </c>
      <c r="M104" s="44">
        <v>379</v>
      </c>
      <c r="N104" s="44">
        <v>580</v>
      </c>
      <c r="O104" s="44">
        <v>0</v>
      </c>
      <c r="P104" s="44">
        <v>0</v>
      </c>
      <c r="Q104" s="44">
        <v>0</v>
      </c>
      <c r="R104" s="44">
        <v>0</v>
      </c>
      <c r="S104" s="44">
        <v>0</v>
      </c>
      <c r="T104" s="44">
        <v>0</v>
      </c>
    </row>
    <row r="105" spans="1:96" s="5" customFormat="1" ht="24" customHeight="1">
      <c r="A105" s="84" t="s">
        <v>19</v>
      </c>
      <c r="B105" s="85"/>
      <c r="C105" s="85"/>
      <c r="D105" s="96">
        <v>270</v>
      </c>
      <c r="E105" s="96">
        <v>15</v>
      </c>
      <c r="F105" s="96">
        <v>15</v>
      </c>
      <c r="G105" s="96">
        <v>636488</v>
      </c>
      <c r="H105" s="96">
        <v>681939</v>
      </c>
      <c r="I105" s="96">
        <v>36</v>
      </c>
      <c r="J105" s="96">
        <v>45</v>
      </c>
      <c r="K105" s="96">
        <v>81</v>
      </c>
      <c r="L105" s="96">
        <v>36</v>
      </c>
      <c r="M105" s="96">
        <v>45</v>
      </c>
      <c r="N105" s="96">
        <v>81</v>
      </c>
      <c r="O105" s="96">
        <v>0</v>
      </c>
      <c r="P105" s="96">
        <v>0</v>
      </c>
      <c r="Q105" s="96">
        <v>0</v>
      </c>
      <c r="R105" s="96">
        <v>0</v>
      </c>
      <c r="S105" s="96">
        <v>0</v>
      </c>
      <c r="T105" s="96">
        <v>0</v>
      </c>
    </row>
    <row r="106" spans="1:96" s="5" customFormat="1" ht="27.75" customHeight="1" thickBot="1">
      <c r="A106" s="102" t="s">
        <v>20</v>
      </c>
      <c r="B106" s="103"/>
      <c r="C106" s="103"/>
      <c r="D106" s="104"/>
      <c r="E106" s="104"/>
      <c r="F106" s="104"/>
      <c r="G106" s="104"/>
      <c r="H106" s="104"/>
      <c r="I106" s="104"/>
      <c r="J106" s="104"/>
      <c r="K106" s="104"/>
      <c r="L106" s="104"/>
      <c r="M106" s="104"/>
      <c r="N106" s="104"/>
      <c r="O106" s="104"/>
      <c r="P106" s="104"/>
      <c r="Q106" s="104"/>
      <c r="R106" s="104"/>
      <c r="S106" s="104"/>
      <c r="T106" s="105"/>
    </row>
    <row r="107" spans="1:96" s="5" customFormat="1">
      <c r="A107" s="48"/>
      <c r="B107" s="48"/>
      <c r="C107" s="48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  <c r="P107" s="70"/>
      <c r="Q107" s="70"/>
      <c r="R107" s="70"/>
      <c r="S107" s="70"/>
      <c r="T107" s="70"/>
    </row>
    <row r="108" spans="1:96" s="5" customFormat="1">
      <c r="D108" s="71"/>
      <c r="E108" s="71"/>
      <c r="F108" s="71"/>
      <c r="G108" s="71"/>
      <c r="H108" s="71"/>
      <c r="I108" s="71"/>
      <c r="J108" s="71"/>
      <c r="K108" s="71"/>
      <c r="L108" s="71"/>
      <c r="M108" s="71"/>
      <c r="N108" s="71"/>
      <c r="O108" s="71"/>
      <c r="P108" s="71"/>
      <c r="Q108" s="71"/>
      <c r="R108" s="71"/>
      <c r="S108" s="71"/>
      <c r="T108" s="71"/>
    </row>
    <row r="109" spans="1:96" s="5" customFormat="1">
      <c r="D109" s="71"/>
      <c r="E109" s="71"/>
      <c r="F109" s="71"/>
      <c r="G109" s="71"/>
      <c r="H109" s="71"/>
      <c r="I109" s="71"/>
      <c r="J109" s="71"/>
      <c r="K109" s="71"/>
      <c r="L109" s="71"/>
      <c r="M109" s="71"/>
      <c r="N109" s="71"/>
      <c r="O109" s="71"/>
      <c r="P109" s="71"/>
      <c r="Q109" s="71"/>
      <c r="R109" s="71"/>
      <c r="S109" s="71"/>
      <c r="T109" s="71"/>
    </row>
    <row r="110" spans="1:96" s="5" customFormat="1">
      <c r="D110" s="71"/>
      <c r="E110" s="71"/>
      <c r="F110" s="71"/>
      <c r="G110" s="71"/>
      <c r="H110" s="71"/>
      <c r="I110" s="71"/>
      <c r="J110" s="71"/>
      <c r="K110" s="71"/>
      <c r="L110" s="71"/>
      <c r="M110" s="71"/>
      <c r="N110" s="71"/>
      <c r="O110" s="71"/>
      <c r="P110" s="71"/>
      <c r="Q110" s="71"/>
      <c r="R110" s="71"/>
      <c r="S110" s="71"/>
      <c r="T110" s="71"/>
    </row>
    <row r="111" spans="1:96" s="5" customFormat="1">
      <c r="D111" s="71"/>
      <c r="E111" s="71"/>
      <c r="F111" s="71"/>
      <c r="G111" s="71"/>
      <c r="H111" s="71"/>
      <c r="I111" s="71"/>
      <c r="J111" s="71"/>
      <c r="K111" s="71"/>
      <c r="L111" s="71"/>
      <c r="M111" s="71"/>
      <c r="N111" s="71"/>
      <c r="O111" s="71"/>
      <c r="P111" s="71"/>
      <c r="Q111" s="71"/>
      <c r="R111" s="71"/>
      <c r="S111" s="71"/>
      <c r="T111" s="71"/>
    </row>
    <row r="112" spans="1:96" s="5" customFormat="1">
      <c r="D112" s="71"/>
      <c r="E112" s="71"/>
      <c r="F112" s="71"/>
      <c r="G112" s="71"/>
      <c r="H112" s="71"/>
      <c r="I112" s="71"/>
      <c r="J112" s="71"/>
      <c r="K112" s="71"/>
      <c r="L112" s="71"/>
      <c r="M112" s="71"/>
      <c r="N112" s="71"/>
      <c r="O112" s="71"/>
      <c r="P112" s="71"/>
      <c r="Q112" s="71"/>
      <c r="R112" s="71"/>
      <c r="S112" s="71"/>
      <c r="T112" s="71"/>
    </row>
    <row r="113" spans="4:20" s="5" customFormat="1">
      <c r="D113" s="71"/>
      <c r="E113" s="71"/>
      <c r="F113" s="71"/>
      <c r="G113" s="71"/>
      <c r="H113" s="71"/>
      <c r="I113" s="71"/>
      <c r="J113" s="71"/>
      <c r="K113" s="71"/>
      <c r="L113" s="71"/>
      <c r="M113" s="71"/>
      <c r="N113" s="71"/>
      <c r="O113" s="71"/>
      <c r="P113" s="71"/>
      <c r="Q113" s="71"/>
      <c r="R113" s="71"/>
      <c r="S113" s="71"/>
      <c r="T113" s="71"/>
    </row>
    <row r="114" spans="4:20" s="5" customFormat="1">
      <c r="D114" s="71"/>
      <c r="E114" s="71"/>
      <c r="F114" s="71"/>
      <c r="G114" s="71"/>
      <c r="H114" s="71"/>
      <c r="I114" s="71"/>
      <c r="J114" s="71"/>
      <c r="K114" s="71"/>
      <c r="L114" s="71"/>
      <c r="M114" s="71"/>
      <c r="N114" s="71"/>
      <c r="O114" s="71"/>
      <c r="P114" s="71"/>
      <c r="Q114" s="71"/>
      <c r="R114" s="71"/>
      <c r="S114" s="71"/>
      <c r="T114" s="71"/>
    </row>
    <row r="115" spans="4:20" s="5" customFormat="1">
      <c r="D115" s="71"/>
      <c r="E115" s="71"/>
      <c r="F115" s="71"/>
      <c r="G115" s="71"/>
      <c r="H115" s="71"/>
      <c r="I115" s="71"/>
      <c r="J115" s="71"/>
      <c r="K115" s="71"/>
      <c r="L115" s="71"/>
      <c r="M115" s="71"/>
      <c r="N115" s="71"/>
      <c r="O115" s="71"/>
      <c r="P115" s="71"/>
      <c r="Q115" s="71"/>
      <c r="R115" s="71"/>
      <c r="S115" s="71"/>
      <c r="T115" s="71"/>
    </row>
    <row r="116" spans="4:20" s="5" customFormat="1">
      <c r="D116" s="71"/>
      <c r="E116" s="71"/>
      <c r="F116" s="71"/>
      <c r="G116" s="71"/>
      <c r="H116" s="71"/>
      <c r="I116" s="71"/>
      <c r="J116" s="71"/>
      <c r="K116" s="71"/>
      <c r="L116" s="71"/>
      <c r="M116" s="71"/>
      <c r="N116" s="71"/>
      <c r="O116" s="71"/>
      <c r="P116" s="71"/>
      <c r="Q116" s="71"/>
      <c r="R116" s="71"/>
      <c r="S116" s="71"/>
      <c r="T116" s="71"/>
    </row>
    <row r="117" spans="4:20" s="5" customFormat="1">
      <c r="D117" s="71"/>
      <c r="E117" s="71"/>
      <c r="F117" s="71"/>
      <c r="G117" s="71"/>
      <c r="H117" s="71"/>
      <c r="I117" s="71"/>
      <c r="J117" s="71"/>
      <c r="K117" s="71"/>
      <c r="L117" s="71"/>
      <c r="M117" s="71"/>
      <c r="N117" s="71"/>
      <c r="O117" s="71"/>
      <c r="P117" s="71"/>
      <c r="Q117" s="71"/>
      <c r="R117" s="71"/>
      <c r="S117" s="71"/>
      <c r="T117" s="71"/>
    </row>
    <row r="118" spans="4:20" s="5" customFormat="1">
      <c r="D118" s="71"/>
      <c r="E118" s="71"/>
      <c r="F118" s="71"/>
      <c r="G118" s="71"/>
      <c r="H118" s="71"/>
      <c r="I118" s="71"/>
      <c r="J118" s="71"/>
      <c r="K118" s="71"/>
      <c r="L118" s="71"/>
      <c r="M118" s="71"/>
      <c r="N118" s="71"/>
      <c r="O118" s="71"/>
      <c r="P118" s="71"/>
      <c r="Q118" s="71"/>
      <c r="R118" s="71"/>
      <c r="S118" s="71"/>
      <c r="T118" s="71"/>
    </row>
    <row r="119" spans="4:20" s="5" customFormat="1">
      <c r="D119" s="71"/>
      <c r="E119" s="71"/>
      <c r="F119" s="71"/>
      <c r="G119" s="71"/>
      <c r="H119" s="71"/>
      <c r="I119" s="71"/>
      <c r="J119" s="71"/>
      <c r="K119" s="71"/>
      <c r="L119" s="71"/>
      <c r="M119" s="71"/>
      <c r="N119" s="71"/>
      <c r="O119" s="71"/>
      <c r="P119" s="71"/>
      <c r="Q119" s="71"/>
      <c r="R119" s="71"/>
      <c r="S119" s="71"/>
      <c r="T119" s="71"/>
    </row>
    <row r="120" spans="4:20" s="5" customFormat="1">
      <c r="D120" s="71"/>
      <c r="E120" s="71"/>
      <c r="F120" s="71"/>
      <c r="G120" s="71"/>
      <c r="H120" s="71"/>
      <c r="I120" s="71"/>
      <c r="J120" s="71"/>
      <c r="K120" s="71"/>
      <c r="L120" s="71"/>
      <c r="M120" s="71"/>
      <c r="N120" s="71"/>
      <c r="O120" s="71"/>
      <c r="P120" s="71"/>
      <c r="Q120" s="71"/>
      <c r="R120" s="71"/>
      <c r="S120" s="71"/>
      <c r="T120" s="71"/>
    </row>
    <row r="121" spans="4:20" s="5" customFormat="1">
      <c r="D121" s="71"/>
      <c r="E121" s="71"/>
      <c r="F121" s="71"/>
      <c r="G121" s="71"/>
      <c r="H121" s="71"/>
      <c r="I121" s="71"/>
      <c r="J121" s="71"/>
      <c r="K121" s="71"/>
      <c r="L121" s="71"/>
      <c r="M121" s="71"/>
      <c r="N121" s="71"/>
      <c r="O121" s="71"/>
      <c r="P121" s="71"/>
      <c r="Q121" s="71"/>
      <c r="R121" s="71"/>
      <c r="S121" s="71"/>
      <c r="T121" s="71"/>
    </row>
    <row r="122" spans="4:20" s="5" customFormat="1">
      <c r="D122" s="71"/>
      <c r="E122" s="71"/>
      <c r="F122" s="71"/>
      <c r="G122" s="71"/>
      <c r="H122" s="71"/>
      <c r="I122" s="71"/>
      <c r="J122" s="71"/>
      <c r="K122" s="71"/>
      <c r="L122" s="71"/>
      <c r="M122" s="71"/>
      <c r="N122" s="71"/>
      <c r="O122" s="71"/>
      <c r="P122" s="71"/>
      <c r="Q122" s="71"/>
      <c r="R122" s="71"/>
      <c r="S122" s="71"/>
      <c r="T122" s="71"/>
    </row>
    <row r="123" spans="4:20" s="5" customFormat="1">
      <c r="D123" s="71"/>
      <c r="E123" s="71"/>
      <c r="F123" s="71"/>
      <c r="G123" s="71"/>
      <c r="H123" s="71"/>
      <c r="I123" s="71"/>
      <c r="J123" s="71"/>
      <c r="K123" s="71"/>
      <c r="L123" s="71"/>
      <c r="M123" s="71"/>
      <c r="N123" s="71"/>
      <c r="O123" s="71"/>
      <c r="P123" s="71"/>
      <c r="Q123" s="71"/>
      <c r="R123" s="71"/>
      <c r="S123" s="71"/>
      <c r="T123" s="71"/>
    </row>
    <row r="124" spans="4:20" s="5" customFormat="1">
      <c r="D124" s="71"/>
      <c r="E124" s="71"/>
      <c r="F124" s="71"/>
      <c r="G124" s="71"/>
      <c r="H124" s="71"/>
      <c r="I124" s="71"/>
      <c r="J124" s="71"/>
      <c r="K124" s="71"/>
      <c r="L124" s="71"/>
      <c r="M124" s="71"/>
      <c r="N124" s="71"/>
      <c r="O124" s="71"/>
      <c r="P124" s="71"/>
      <c r="Q124" s="71"/>
      <c r="R124" s="71"/>
      <c r="S124" s="71"/>
      <c r="T124" s="71"/>
    </row>
    <row r="125" spans="4:20" s="5" customFormat="1">
      <c r="D125" s="71"/>
      <c r="E125" s="71"/>
      <c r="F125" s="71"/>
      <c r="G125" s="71"/>
      <c r="H125" s="71"/>
      <c r="I125" s="71"/>
      <c r="J125" s="71"/>
      <c r="K125" s="71"/>
      <c r="L125" s="71"/>
      <c r="M125" s="71"/>
      <c r="N125" s="71"/>
      <c r="O125" s="71"/>
      <c r="P125" s="71"/>
      <c r="Q125" s="71"/>
      <c r="R125" s="71"/>
      <c r="S125" s="71"/>
      <c r="T125" s="71"/>
    </row>
    <row r="126" spans="4:20" s="5" customFormat="1">
      <c r="D126" s="71"/>
      <c r="E126" s="71"/>
      <c r="F126" s="71"/>
      <c r="G126" s="71"/>
      <c r="H126" s="71"/>
      <c r="I126" s="71"/>
      <c r="J126" s="71"/>
      <c r="K126" s="71"/>
      <c r="L126" s="71"/>
      <c r="M126" s="71"/>
      <c r="N126" s="71"/>
      <c r="O126" s="71"/>
      <c r="P126" s="71"/>
      <c r="Q126" s="71"/>
      <c r="R126" s="71"/>
      <c r="S126" s="71"/>
      <c r="T126" s="71"/>
    </row>
    <row r="127" spans="4:20" s="5" customFormat="1">
      <c r="D127" s="71"/>
      <c r="E127" s="71"/>
      <c r="F127" s="71"/>
      <c r="G127" s="71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  <c r="S127" s="71"/>
      <c r="T127" s="71"/>
    </row>
    <row r="128" spans="4:20" s="5" customFormat="1">
      <c r="D128" s="71"/>
      <c r="E128" s="71"/>
      <c r="F128" s="71"/>
      <c r="G128" s="71"/>
      <c r="H128" s="71"/>
      <c r="I128" s="71"/>
      <c r="J128" s="71"/>
      <c r="K128" s="71"/>
      <c r="L128" s="71"/>
      <c r="M128" s="71"/>
      <c r="N128" s="71"/>
      <c r="O128" s="71"/>
      <c r="P128" s="71"/>
      <c r="Q128" s="71"/>
      <c r="R128" s="71"/>
      <c r="S128" s="71"/>
      <c r="T128" s="71"/>
    </row>
    <row r="129" spans="4:20" s="5" customFormat="1">
      <c r="D129" s="71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71"/>
      <c r="S129" s="71"/>
      <c r="T129" s="71"/>
    </row>
    <row r="130" spans="4:20" s="5" customFormat="1">
      <c r="D130" s="71"/>
      <c r="E130" s="71"/>
      <c r="F130" s="71"/>
      <c r="G130" s="71"/>
      <c r="H130" s="71"/>
      <c r="I130" s="71"/>
      <c r="J130" s="71"/>
      <c r="K130" s="71"/>
      <c r="L130" s="71"/>
      <c r="M130" s="71"/>
      <c r="N130" s="71"/>
      <c r="O130" s="71"/>
      <c r="P130" s="71"/>
      <c r="Q130" s="71"/>
      <c r="R130" s="71"/>
      <c r="S130" s="71"/>
      <c r="T130" s="71"/>
    </row>
    <row r="131" spans="4:20" s="5" customFormat="1">
      <c r="D131" s="71"/>
      <c r="E131" s="71"/>
      <c r="F131" s="71"/>
      <c r="G131" s="71"/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71"/>
      <c r="S131" s="71"/>
      <c r="T131" s="71"/>
    </row>
    <row r="132" spans="4:20" s="5" customFormat="1">
      <c r="D132" s="71"/>
      <c r="E132" s="71"/>
      <c r="F132" s="71"/>
      <c r="G132" s="71"/>
      <c r="H132" s="71"/>
      <c r="I132" s="71"/>
      <c r="J132" s="71"/>
      <c r="K132" s="71"/>
      <c r="L132" s="71"/>
      <c r="M132" s="71"/>
      <c r="N132" s="71"/>
      <c r="O132" s="71"/>
      <c r="P132" s="71"/>
      <c r="Q132" s="71"/>
      <c r="R132" s="71"/>
      <c r="S132" s="71"/>
      <c r="T132" s="71"/>
    </row>
    <row r="133" spans="4:20" s="5" customFormat="1">
      <c r="D133" s="71"/>
      <c r="E133" s="71"/>
      <c r="F133" s="71"/>
      <c r="G133" s="71"/>
      <c r="H133" s="71"/>
      <c r="I133" s="71"/>
      <c r="J133" s="71"/>
      <c r="K133" s="71"/>
      <c r="L133" s="71"/>
      <c r="M133" s="71"/>
      <c r="N133" s="71"/>
      <c r="O133" s="71"/>
      <c r="P133" s="71"/>
      <c r="Q133" s="71"/>
      <c r="R133" s="71"/>
      <c r="S133" s="71"/>
      <c r="T133" s="71"/>
    </row>
    <row r="134" spans="4:20" s="5" customFormat="1"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71"/>
    </row>
    <row r="135" spans="4:20" s="5" customFormat="1">
      <c r="D135" s="71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</row>
    <row r="136" spans="4:20" s="5" customFormat="1">
      <c r="D136" s="71"/>
      <c r="E136" s="71"/>
      <c r="F136" s="71"/>
      <c r="G136" s="71"/>
      <c r="H136" s="71"/>
      <c r="I136" s="71"/>
      <c r="J136" s="71"/>
      <c r="K136" s="71"/>
      <c r="L136" s="71"/>
      <c r="M136" s="71"/>
      <c r="N136" s="71"/>
      <c r="O136" s="71"/>
      <c r="P136" s="71"/>
      <c r="Q136" s="71"/>
      <c r="R136" s="71"/>
      <c r="S136" s="71"/>
      <c r="T136" s="71"/>
    </row>
    <row r="137" spans="4:20" s="5" customFormat="1">
      <c r="D137" s="71"/>
      <c r="E137" s="71"/>
      <c r="F137" s="71"/>
      <c r="G137" s="71"/>
      <c r="H137" s="71"/>
      <c r="I137" s="71"/>
      <c r="J137" s="71"/>
      <c r="K137" s="71"/>
      <c r="L137" s="71"/>
      <c r="M137" s="71"/>
      <c r="N137" s="71"/>
      <c r="O137" s="71"/>
      <c r="P137" s="71"/>
      <c r="Q137" s="71"/>
      <c r="R137" s="71"/>
      <c r="S137" s="71"/>
      <c r="T137" s="71"/>
    </row>
    <row r="138" spans="4:20" s="5" customFormat="1">
      <c r="D138" s="71"/>
      <c r="E138" s="71"/>
      <c r="F138" s="71"/>
      <c r="G138" s="71"/>
      <c r="H138" s="71"/>
      <c r="I138" s="71"/>
      <c r="J138" s="71"/>
      <c r="K138" s="71"/>
      <c r="L138" s="71"/>
      <c r="M138" s="71"/>
      <c r="N138" s="71"/>
      <c r="O138" s="71"/>
      <c r="P138" s="71"/>
      <c r="Q138" s="71"/>
      <c r="R138" s="71"/>
      <c r="S138" s="71"/>
      <c r="T138" s="71"/>
    </row>
    <row r="139" spans="4:20" s="5" customFormat="1">
      <c r="D139" s="71"/>
      <c r="E139" s="71"/>
      <c r="F139" s="71"/>
      <c r="G139" s="71"/>
      <c r="H139" s="71"/>
      <c r="I139" s="71"/>
      <c r="J139" s="71"/>
      <c r="K139" s="71"/>
      <c r="L139" s="71"/>
      <c r="M139" s="71"/>
      <c r="N139" s="71"/>
      <c r="O139" s="71"/>
      <c r="P139" s="71"/>
      <c r="Q139" s="71"/>
      <c r="R139" s="71"/>
      <c r="S139" s="71"/>
      <c r="T139" s="71"/>
    </row>
    <row r="140" spans="4:20" s="5" customFormat="1">
      <c r="D140" s="71"/>
      <c r="E140" s="71"/>
      <c r="F140" s="71"/>
      <c r="G140" s="71"/>
      <c r="H140" s="71"/>
      <c r="I140" s="71"/>
      <c r="J140" s="71"/>
      <c r="K140" s="71"/>
      <c r="L140" s="71"/>
      <c r="M140" s="71"/>
      <c r="N140" s="71"/>
      <c r="O140" s="71"/>
      <c r="P140" s="71"/>
      <c r="Q140" s="71"/>
      <c r="R140" s="71"/>
      <c r="S140" s="71"/>
      <c r="T140" s="71"/>
    </row>
    <row r="141" spans="4:20" s="5" customFormat="1">
      <c r="D141" s="71"/>
      <c r="E141" s="71"/>
      <c r="F141" s="71"/>
      <c r="G141" s="71"/>
      <c r="H141" s="71"/>
      <c r="I141" s="71"/>
      <c r="J141" s="71"/>
      <c r="K141" s="71"/>
      <c r="L141" s="71"/>
      <c r="M141" s="71"/>
      <c r="N141" s="71"/>
      <c r="O141" s="71"/>
      <c r="P141" s="71"/>
      <c r="Q141" s="71"/>
      <c r="R141" s="71"/>
      <c r="S141" s="71"/>
      <c r="T141" s="71"/>
    </row>
    <row r="142" spans="4:20" s="5" customFormat="1">
      <c r="D142" s="71"/>
      <c r="E142" s="71"/>
      <c r="F142" s="71"/>
      <c r="G142" s="71"/>
      <c r="H142" s="71"/>
      <c r="I142" s="71"/>
      <c r="J142" s="71"/>
      <c r="K142" s="71"/>
      <c r="L142" s="71"/>
      <c r="M142" s="71"/>
      <c r="N142" s="71"/>
      <c r="O142" s="71"/>
      <c r="P142" s="71"/>
      <c r="Q142" s="71"/>
      <c r="R142" s="71"/>
      <c r="S142" s="71"/>
      <c r="T142" s="71"/>
    </row>
    <row r="143" spans="4:20" s="5" customFormat="1">
      <c r="D143" s="71"/>
      <c r="E143" s="71"/>
      <c r="F143" s="71"/>
      <c r="G143" s="71"/>
      <c r="H143" s="71"/>
      <c r="I143" s="71"/>
      <c r="J143" s="71"/>
      <c r="K143" s="71"/>
      <c r="L143" s="71"/>
      <c r="M143" s="71"/>
      <c r="N143" s="71"/>
      <c r="O143" s="71"/>
      <c r="P143" s="71"/>
      <c r="Q143" s="71"/>
      <c r="R143" s="71"/>
      <c r="S143" s="71"/>
      <c r="T143" s="71"/>
    </row>
    <row r="144" spans="4:20" s="5" customFormat="1">
      <c r="D144" s="71"/>
      <c r="E144" s="71"/>
      <c r="F144" s="71"/>
      <c r="G144" s="71"/>
      <c r="H144" s="71"/>
      <c r="I144" s="71"/>
      <c r="J144" s="71"/>
      <c r="K144" s="71"/>
      <c r="L144" s="71"/>
      <c r="M144" s="71"/>
      <c r="N144" s="71"/>
      <c r="O144" s="71"/>
      <c r="P144" s="71"/>
      <c r="Q144" s="71"/>
      <c r="R144" s="71"/>
      <c r="S144" s="71"/>
      <c r="T144" s="71"/>
    </row>
    <row r="145" spans="4:20" s="5" customFormat="1">
      <c r="D145" s="71"/>
      <c r="E145" s="71"/>
      <c r="F145" s="71"/>
      <c r="G145" s="71"/>
      <c r="H145" s="71"/>
      <c r="I145" s="71"/>
      <c r="J145" s="71"/>
      <c r="K145" s="71"/>
      <c r="L145" s="71"/>
      <c r="M145" s="71"/>
      <c r="N145" s="71"/>
      <c r="O145" s="71"/>
      <c r="P145" s="71"/>
      <c r="Q145" s="71"/>
      <c r="R145" s="71"/>
      <c r="S145" s="71"/>
      <c r="T145" s="71"/>
    </row>
    <row r="146" spans="4:20" s="5" customFormat="1">
      <c r="D146" s="71"/>
      <c r="E146" s="71"/>
      <c r="F146" s="71"/>
      <c r="G146" s="71"/>
      <c r="H146" s="71"/>
      <c r="I146" s="71"/>
      <c r="J146" s="71"/>
      <c r="K146" s="71"/>
      <c r="L146" s="71"/>
      <c r="M146" s="71"/>
      <c r="N146" s="71"/>
      <c r="O146" s="71"/>
      <c r="P146" s="71"/>
      <c r="Q146" s="71"/>
      <c r="R146" s="71"/>
      <c r="S146" s="71"/>
      <c r="T146" s="71"/>
    </row>
    <row r="147" spans="4:20" s="5" customFormat="1">
      <c r="D147" s="71"/>
      <c r="E147" s="71"/>
      <c r="F147" s="71"/>
      <c r="G147" s="71"/>
      <c r="H147" s="71"/>
      <c r="I147" s="71"/>
      <c r="J147" s="71"/>
      <c r="K147" s="71"/>
      <c r="L147" s="71"/>
      <c r="M147" s="71"/>
      <c r="N147" s="71"/>
      <c r="O147" s="71"/>
      <c r="P147" s="71"/>
      <c r="Q147" s="71"/>
      <c r="R147" s="71"/>
      <c r="S147" s="71"/>
      <c r="T147" s="71"/>
    </row>
    <row r="148" spans="4:20" s="5" customFormat="1">
      <c r="D148" s="71"/>
      <c r="E148" s="71"/>
      <c r="F148" s="71"/>
      <c r="G148" s="71"/>
      <c r="H148" s="71"/>
      <c r="I148" s="71"/>
      <c r="J148" s="71"/>
      <c r="K148" s="71"/>
      <c r="L148" s="71"/>
      <c r="M148" s="71"/>
      <c r="N148" s="71"/>
      <c r="O148" s="71"/>
      <c r="P148" s="71"/>
      <c r="Q148" s="71"/>
      <c r="R148" s="71"/>
      <c r="S148" s="71"/>
      <c r="T148" s="71"/>
    </row>
    <row r="149" spans="4:20" s="5" customFormat="1">
      <c r="D149" s="71"/>
      <c r="E149" s="71"/>
      <c r="F149" s="71"/>
      <c r="G149" s="71"/>
      <c r="H149" s="71"/>
      <c r="I149" s="71"/>
      <c r="J149" s="71"/>
      <c r="K149" s="71"/>
      <c r="L149" s="71"/>
      <c r="M149" s="71"/>
      <c r="N149" s="71"/>
      <c r="O149" s="71"/>
      <c r="P149" s="71"/>
      <c r="Q149" s="71"/>
      <c r="R149" s="71"/>
      <c r="S149" s="71"/>
      <c r="T149" s="71"/>
    </row>
    <row r="150" spans="4:20" s="5" customFormat="1">
      <c r="D150" s="71"/>
      <c r="E150" s="71"/>
      <c r="F150" s="71"/>
      <c r="G150" s="71"/>
      <c r="H150" s="71"/>
      <c r="I150" s="71"/>
      <c r="J150" s="71"/>
      <c r="K150" s="71"/>
      <c r="L150" s="71"/>
      <c r="M150" s="71"/>
      <c r="N150" s="71"/>
      <c r="O150" s="71"/>
      <c r="P150" s="71"/>
      <c r="Q150" s="71"/>
      <c r="R150" s="71"/>
      <c r="S150" s="71"/>
      <c r="T150" s="71"/>
    </row>
    <row r="151" spans="4:20" s="5" customFormat="1">
      <c r="D151" s="71"/>
      <c r="E151" s="71"/>
      <c r="F151" s="71"/>
      <c r="G151" s="71"/>
      <c r="H151" s="71"/>
      <c r="I151" s="71"/>
      <c r="J151" s="71"/>
      <c r="K151" s="71"/>
      <c r="L151" s="71"/>
      <c r="M151" s="71"/>
      <c r="N151" s="71"/>
      <c r="O151" s="71"/>
      <c r="P151" s="71"/>
      <c r="Q151" s="71"/>
      <c r="R151" s="71"/>
      <c r="S151" s="71"/>
      <c r="T151" s="71"/>
    </row>
    <row r="152" spans="4:20" s="5" customFormat="1">
      <c r="D152" s="71"/>
      <c r="E152" s="71"/>
      <c r="F152" s="71"/>
      <c r="G152" s="71"/>
      <c r="H152" s="71"/>
      <c r="I152" s="71"/>
      <c r="J152" s="71"/>
      <c r="K152" s="71"/>
      <c r="L152" s="71"/>
      <c r="M152" s="71"/>
      <c r="N152" s="71"/>
      <c r="O152" s="71"/>
      <c r="P152" s="71"/>
      <c r="Q152" s="71"/>
      <c r="R152" s="71"/>
      <c r="S152" s="71"/>
      <c r="T152" s="71"/>
    </row>
    <row r="153" spans="4:20" s="5" customFormat="1">
      <c r="D153" s="71"/>
      <c r="E153" s="71"/>
      <c r="F153" s="71"/>
      <c r="G153" s="71"/>
      <c r="H153" s="71"/>
      <c r="I153" s="71"/>
      <c r="J153" s="71"/>
      <c r="K153" s="71"/>
      <c r="L153" s="71"/>
      <c r="M153" s="71"/>
      <c r="N153" s="71"/>
      <c r="O153" s="71"/>
      <c r="P153" s="71"/>
      <c r="Q153" s="71"/>
      <c r="R153" s="71"/>
      <c r="S153" s="71"/>
      <c r="T153" s="71"/>
    </row>
    <row r="154" spans="4:20" s="5" customFormat="1">
      <c r="D154" s="71"/>
      <c r="E154" s="71"/>
      <c r="F154" s="71"/>
      <c r="G154" s="71"/>
      <c r="H154" s="71"/>
      <c r="I154" s="71"/>
      <c r="J154" s="71"/>
      <c r="K154" s="71"/>
      <c r="L154" s="71"/>
      <c r="M154" s="71"/>
      <c r="N154" s="71"/>
      <c r="O154" s="71"/>
      <c r="P154" s="71"/>
      <c r="Q154" s="71"/>
      <c r="R154" s="71"/>
      <c r="S154" s="71"/>
      <c r="T154" s="71"/>
    </row>
    <row r="155" spans="4:20" s="5" customFormat="1">
      <c r="D155" s="71"/>
      <c r="E155" s="71"/>
      <c r="F155" s="71"/>
      <c r="G155" s="71"/>
      <c r="H155" s="71"/>
      <c r="I155" s="71"/>
      <c r="J155" s="71"/>
      <c r="K155" s="71"/>
      <c r="L155" s="71"/>
      <c r="M155" s="71"/>
      <c r="N155" s="71"/>
      <c r="O155" s="71"/>
      <c r="P155" s="71"/>
      <c r="Q155" s="71"/>
      <c r="R155" s="71"/>
      <c r="S155" s="71"/>
      <c r="T155" s="71"/>
    </row>
    <row r="156" spans="4:20" s="5" customFormat="1">
      <c r="D156" s="71"/>
      <c r="E156" s="71"/>
      <c r="F156" s="71"/>
      <c r="G156" s="71"/>
      <c r="H156" s="71"/>
      <c r="I156" s="71"/>
      <c r="J156" s="71"/>
      <c r="K156" s="71"/>
      <c r="L156" s="71"/>
      <c r="M156" s="71"/>
      <c r="N156" s="71"/>
      <c r="O156" s="71"/>
      <c r="P156" s="71"/>
      <c r="Q156" s="71"/>
      <c r="R156" s="71"/>
      <c r="S156" s="71"/>
      <c r="T156" s="71"/>
    </row>
    <row r="157" spans="4:20" s="5" customFormat="1">
      <c r="D157" s="71"/>
      <c r="E157" s="71"/>
      <c r="F157" s="71"/>
      <c r="G157" s="71"/>
      <c r="H157" s="71"/>
      <c r="I157" s="71"/>
      <c r="J157" s="71"/>
      <c r="K157" s="71"/>
      <c r="L157" s="71"/>
      <c r="M157" s="71"/>
      <c r="N157" s="71"/>
      <c r="O157" s="71"/>
      <c r="P157" s="71"/>
      <c r="Q157" s="71"/>
      <c r="R157" s="71"/>
      <c r="S157" s="71"/>
      <c r="T157" s="71"/>
    </row>
    <row r="158" spans="4:20" s="5" customFormat="1">
      <c r="D158" s="71"/>
      <c r="E158" s="71"/>
      <c r="F158" s="71"/>
      <c r="G158" s="71"/>
      <c r="H158" s="71"/>
      <c r="I158" s="71"/>
      <c r="J158" s="71"/>
      <c r="K158" s="71"/>
      <c r="L158" s="71"/>
      <c r="M158" s="71"/>
      <c r="N158" s="71"/>
      <c r="O158" s="71"/>
      <c r="P158" s="71"/>
      <c r="Q158" s="71"/>
      <c r="R158" s="71"/>
      <c r="S158" s="71"/>
      <c r="T158" s="71"/>
    </row>
    <row r="159" spans="4:20" s="5" customFormat="1">
      <c r="D159" s="71"/>
      <c r="E159" s="71"/>
      <c r="F159" s="71"/>
      <c r="G159" s="71"/>
      <c r="H159" s="71"/>
      <c r="I159" s="71"/>
      <c r="J159" s="71"/>
      <c r="K159" s="71"/>
      <c r="L159" s="71"/>
      <c r="M159" s="71"/>
      <c r="N159" s="71"/>
      <c r="O159" s="71"/>
      <c r="P159" s="71"/>
      <c r="Q159" s="71"/>
      <c r="R159" s="71"/>
      <c r="S159" s="71"/>
      <c r="T159" s="71"/>
    </row>
    <row r="160" spans="4:20" s="5" customFormat="1"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</row>
    <row r="161" spans="1:20" s="5" customFormat="1">
      <c r="D161" s="71"/>
      <c r="E161" s="71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1"/>
    </row>
    <row r="162" spans="1:20" s="5" customFormat="1">
      <c r="D162" s="71"/>
      <c r="E162" s="71"/>
      <c r="F162" s="71"/>
      <c r="G162" s="71"/>
      <c r="H162" s="71"/>
      <c r="I162" s="71"/>
      <c r="J162" s="71"/>
      <c r="K162" s="71"/>
      <c r="L162" s="71"/>
      <c r="M162" s="71"/>
      <c r="N162" s="71"/>
      <c r="O162" s="71"/>
      <c r="P162" s="71"/>
      <c r="Q162" s="71"/>
      <c r="R162" s="71"/>
      <c r="S162" s="71"/>
      <c r="T162" s="71"/>
    </row>
    <row r="163" spans="1:20" s="5" customFormat="1">
      <c r="D163" s="71"/>
      <c r="E163" s="71"/>
      <c r="F163" s="71"/>
      <c r="G163" s="71"/>
      <c r="H163" s="71"/>
      <c r="I163" s="71"/>
      <c r="J163" s="71"/>
      <c r="K163" s="71"/>
      <c r="L163" s="71"/>
      <c r="M163" s="71"/>
      <c r="N163" s="71"/>
      <c r="O163" s="71"/>
      <c r="P163" s="71"/>
      <c r="Q163" s="71"/>
      <c r="R163" s="71"/>
      <c r="S163" s="71"/>
      <c r="T163" s="71"/>
    </row>
    <row r="164" spans="1:20" s="5" customFormat="1">
      <c r="D164" s="71"/>
      <c r="E164" s="71"/>
      <c r="F164" s="71"/>
      <c r="G164" s="71"/>
      <c r="H164" s="71"/>
      <c r="I164" s="71"/>
      <c r="J164" s="71"/>
      <c r="K164" s="71"/>
      <c r="L164" s="71"/>
      <c r="M164" s="71"/>
      <c r="N164" s="71"/>
      <c r="O164" s="71"/>
      <c r="P164" s="71"/>
      <c r="Q164" s="71"/>
      <c r="R164" s="71"/>
      <c r="S164" s="71"/>
      <c r="T164" s="71"/>
    </row>
    <row r="165" spans="1:20" s="5" customFormat="1">
      <c r="D165" s="71"/>
      <c r="E165" s="71"/>
      <c r="F165" s="71"/>
      <c r="G165" s="71"/>
      <c r="H165" s="71"/>
      <c r="I165" s="71"/>
      <c r="J165" s="71"/>
      <c r="K165" s="71"/>
      <c r="L165" s="71"/>
      <c r="M165" s="71"/>
      <c r="N165" s="71"/>
      <c r="O165" s="71"/>
      <c r="P165" s="71"/>
      <c r="Q165" s="71"/>
      <c r="R165" s="71"/>
      <c r="S165" s="71"/>
      <c r="T165" s="71"/>
    </row>
    <row r="166" spans="1:20" s="5" customFormat="1">
      <c r="D166" s="71"/>
      <c r="E166" s="71"/>
      <c r="F166" s="71"/>
      <c r="G166" s="71"/>
      <c r="H166" s="71"/>
      <c r="I166" s="71"/>
      <c r="J166" s="71"/>
      <c r="K166" s="71"/>
      <c r="L166" s="71"/>
      <c r="M166" s="71"/>
      <c r="N166" s="71"/>
      <c r="O166" s="71"/>
      <c r="P166" s="71"/>
      <c r="Q166" s="71"/>
      <c r="R166" s="71"/>
      <c r="S166" s="71"/>
      <c r="T166" s="71"/>
    </row>
    <row r="167" spans="1:20" s="5" customFormat="1">
      <c r="D167" s="71"/>
      <c r="E167" s="71"/>
      <c r="F167" s="71"/>
      <c r="G167" s="71"/>
      <c r="H167" s="71"/>
      <c r="I167" s="71"/>
      <c r="J167" s="71"/>
      <c r="K167" s="71"/>
      <c r="L167" s="71"/>
      <c r="M167" s="71"/>
      <c r="N167" s="71"/>
      <c r="O167" s="71"/>
      <c r="P167" s="71"/>
      <c r="Q167" s="71"/>
      <c r="R167" s="71"/>
      <c r="S167" s="71"/>
      <c r="T167" s="71"/>
    </row>
    <row r="168" spans="1:20" s="5" customFormat="1">
      <c r="D168" s="71"/>
      <c r="E168" s="71"/>
      <c r="F168" s="71"/>
      <c r="G168" s="71"/>
      <c r="H168" s="71"/>
      <c r="I168" s="71"/>
      <c r="J168" s="71"/>
      <c r="K168" s="71"/>
      <c r="L168" s="71"/>
      <c r="M168" s="71"/>
      <c r="N168" s="71"/>
      <c r="O168" s="71"/>
      <c r="P168" s="71"/>
      <c r="Q168" s="71"/>
      <c r="R168" s="71"/>
      <c r="S168" s="71"/>
      <c r="T168" s="71"/>
    </row>
    <row r="169" spans="1:20" s="5" customFormat="1">
      <c r="D169" s="71"/>
      <c r="E169" s="71"/>
      <c r="F169" s="71"/>
      <c r="G169" s="71"/>
      <c r="H169" s="71"/>
      <c r="I169" s="71"/>
      <c r="J169" s="71"/>
      <c r="K169" s="71"/>
      <c r="L169" s="71"/>
      <c r="M169" s="71"/>
      <c r="N169" s="71"/>
      <c r="O169" s="71"/>
      <c r="P169" s="71"/>
      <c r="Q169" s="71"/>
      <c r="R169" s="71"/>
      <c r="S169" s="71"/>
      <c r="T169" s="71"/>
    </row>
    <row r="170" spans="1:20" s="5" customFormat="1">
      <c r="D170" s="71"/>
      <c r="E170" s="71"/>
      <c r="F170" s="71"/>
      <c r="G170" s="71"/>
      <c r="H170" s="71"/>
      <c r="I170" s="71"/>
      <c r="J170" s="71"/>
      <c r="K170" s="71"/>
      <c r="L170" s="71"/>
      <c r="M170" s="71"/>
      <c r="N170" s="71"/>
      <c r="O170" s="71"/>
      <c r="P170" s="71"/>
      <c r="Q170" s="71"/>
      <c r="R170" s="71"/>
      <c r="S170" s="71"/>
      <c r="T170" s="71"/>
    </row>
    <row r="171" spans="1:20" s="5" customFormat="1">
      <c r="D171" s="71"/>
      <c r="E171" s="71"/>
      <c r="F171" s="71"/>
      <c r="G171" s="71"/>
      <c r="H171" s="71"/>
      <c r="I171" s="71"/>
      <c r="J171" s="71"/>
      <c r="K171" s="71"/>
      <c r="L171" s="71"/>
      <c r="M171" s="71"/>
      <c r="N171" s="71"/>
      <c r="O171" s="71"/>
      <c r="P171" s="71"/>
      <c r="Q171" s="71"/>
      <c r="R171" s="71"/>
      <c r="S171" s="71"/>
      <c r="T171" s="71"/>
    </row>
    <row r="172" spans="1:20">
      <c r="A172" s="5"/>
      <c r="B172" s="5"/>
      <c r="C172" s="5"/>
      <c r="D172" s="71"/>
      <c r="E172" s="71"/>
      <c r="F172" s="71"/>
      <c r="G172" s="71"/>
      <c r="H172" s="71"/>
      <c r="I172" s="71"/>
      <c r="J172" s="71"/>
      <c r="K172" s="71"/>
      <c r="L172" s="71"/>
      <c r="M172" s="71"/>
      <c r="N172" s="71"/>
      <c r="O172" s="71"/>
      <c r="P172" s="71"/>
      <c r="Q172" s="71"/>
      <c r="R172" s="71"/>
      <c r="S172" s="71"/>
      <c r="T172" s="71"/>
    </row>
    <row r="173" spans="1:20">
      <c r="A173" s="5"/>
      <c r="B173" s="5"/>
      <c r="C173" s="5"/>
      <c r="D173" s="71"/>
      <c r="E173" s="71"/>
      <c r="F173" s="71"/>
      <c r="G173" s="71"/>
      <c r="H173" s="71"/>
      <c r="I173" s="71"/>
      <c r="J173" s="71"/>
      <c r="K173" s="71"/>
      <c r="L173" s="71"/>
      <c r="M173" s="71"/>
      <c r="N173" s="71"/>
      <c r="O173" s="71"/>
      <c r="P173" s="71"/>
      <c r="Q173" s="71"/>
      <c r="R173" s="71"/>
      <c r="S173" s="71"/>
      <c r="T173" s="71"/>
    </row>
    <row r="174" spans="1:20">
      <c r="A174" s="5"/>
      <c r="B174" s="5"/>
      <c r="C174" s="5"/>
      <c r="D174" s="71"/>
      <c r="E174" s="71"/>
      <c r="F174" s="71"/>
      <c r="G174" s="71"/>
      <c r="H174" s="71"/>
      <c r="I174" s="71"/>
      <c r="J174" s="71"/>
      <c r="K174" s="71"/>
      <c r="L174" s="71"/>
      <c r="M174" s="71"/>
      <c r="N174" s="71"/>
      <c r="O174" s="71"/>
      <c r="P174" s="71"/>
      <c r="Q174" s="71"/>
      <c r="R174" s="71"/>
      <c r="S174" s="71"/>
      <c r="T174" s="71"/>
    </row>
    <row r="175" spans="1:20">
      <c r="A175" s="5"/>
      <c r="B175" s="5"/>
      <c r="C175" s="5"/>
      <c r="D175" s="71"/>
      <c r="E175" s="71"/>
      <c r="F175" s="71"/>
      <c r="G175" s="71"/>
      <c r="H175" s="71"/>
      <c r="I175" s="71"/>
      <c r="J175" s="71"/>
      <c r="K175" s="71"/>
      <c r="L175" s="71"/>
      <c r="M175" s="71"/>
      <c r="N175" s="71"/>
      <c r="O175" s="71"/>
      <c r="P175" s="71"/>
      <c r="Q175" s="71"/>
      <c r="R175" s="71"/>
      <c r="S175" s="71"/>
      <c r="T175" s="71"/>
    </row>
    <row r="176" spans="1:20">
      <c r="A176" s="5"/>
      <c r="B176" s="5"/>
      <c r="C176" s="5"/>
      <c r="D176" s="71"/>
      <c r="E176" s="71"/>
      <c r="F176" s="71"/>
      <c r="G176" s="71"/>
      <c r="H176" s="71"/>
      <c r="I176" s="71"/>
      <c r="J176" s="71"/>
      <c r="K176" s="71"/>
      <c r="L176" s="71"/>
      <c r="M176" s="71"/>
      <c r="N176" s="71"/>
      <c r="O176" s="71"/>
      <c r="P176" s="71"/>
      <c r="Q176" s="71"/>
      <c r="R176" s="71"/>
      <c r="S176" s="71"/>
      <c r="T176" s="71"/>
    </row>
    <row r="177" spans="1:20">
      <c r="A177" s="5"/>
      <c r="B177" s="5"/>
      <c r="C177" s="5"/>
      <c r="D177" s="71"/>
      <c r="E177" s="71"/>
      <c r="F177" s="71"/>
      <c r="G177" s="71"/>
      <c r="H177" s="71"/>
      <c r="I177" s="71"/>
      <c r="J177" s="71"/>
      <c r="K177" s="71"/>
      <c r="L177" s="71"/>
      <c r="M177" s="71"/>
      <c r="N177" s="71"/>
      <c r="O177" s="71"/>
      <c r="P177" s="71"/>
      <c r="Q177" s="71"/>
      <c r="R177" s="71"/>
      <c r="S177" s="71"/>
      <c r="T177" s="71"/>
    </row>
    <row r="178" spans="1:20">
      <c r="A178" s="5"/>
      <c r="B178" s="5"/>
      <c r="C178" s="5"/>
      <c r="D178" s="71"/>
      <c r="E178" s="71"/>
      <c r="F178" s="71"/>
      <c r="G178" s="71"/>
      <c r="H178" s="71"/>
      <c r="I178" s="71"/>
      <c r="J178" s="71"/>
      <c r="K178" s="71"/>
      <c r="L178" s="71"/>
      <c r="M178" s="71"/>
      <c r="N178" s="71"/>
      <c r="O178" s="71"/>
      <c r="P178" s="71"/>
      <c r="Q178" s="71"/>
      <c r="R178" s="71"/>
      <c r="S178" s="71"/>
      <c r="T178" s="71"/>
    </row>
    <row r="179" spans="1:20">
      <c r="A179" s="5"/>
      <c r="B179" s="5"/>
      <c r="C179" s="5"/>
      <c r="D179" s="71"/>
      <c r="E179" s="71"/>
      <c r="F179" s="71"/>
      <c r="G179" s="71"/>
      <c r="H179" s="71"/>
      <c r="I179" s="71"/>
      <c r="J179" s="71"/>
      <c r="K179" s="71"/>
      <c r="L179" s="71"/>
      <c r="M179" s="71"/>
      <c r="N179" s="71"/>
      <c r="O179" s="71"/>
      <c r="P179" s="71"/>
      <c r="Q179" s="71"/>
      <c r="R179" s="71"/>
      <c r="S179" s="71"/>
      <c r="T179" s="71"/>
    </row>
    <row r="180" spans="1:20">
      <c r="A180" s="5"/>
      <c r="B180" s="5"/>
      <c r="C180" s="5"/>
      <c r="D180" s="71"/>
      <c r="E180" s="71"/>
      <c r="F180" s="71"/>
      <c r="G180" s="71"/>
      <c r="H180" s="71"/>
      <c r="I180" s="71"/>
      <c r="J180" s="71"/>
      <c r="K180" s="71"/>
      <c r="L180" s="71"/>
      <c r="M180" s="71"/>
      <c r="N180" s="71"/>
      <c r="O180" s="71"/>
      <c r="P180" s="71"/>
      <c r="Q180" s="71"/>
      <c r="R180" s="71"/>
      <c r="S180" s="71"/>
      <c r="T180" s="71"/>
    </row>
    <row r="181" spans="1:20">
      <c r="A181" s="5"/>
      <c r="B181" s="5"/>
      <c r="C181" s="5"/>
      <c r="D181" s="71"/>
      <c r="E181" s="71"/>
      <c r="F181" s="71"/>
      <c r="G181" s="71"/>
      <c r="H181" s="71"/>
      <c r="I181" s="71"/>
      <c r="J181" s="71"/>
      <c r="K181" s="71"/>
      <c r="L181" s="71"/>
      <c r="M181" s="71"/>
      <c r="N181" s="71"/>
      <c r="O181" s="71"/>
      <c r="P181" s="71"/>
      <c r="Q181" s="71"/>
      <c r="R181" s="71"/>
      <c r="S181" s="71"/>
      <c r="T181" s="71"/>
    </row>
    <row r="182" spans="1:20">
      <c r="A182" s="5"/>
      <c r="B182" s="5"/>
      <c r="C182" s="5"/>
      <c r="D182" s="71"/>
      <c r="E182" s="71"/>
      <c r="F182" s="71"/>
      <c r="G182" s="71"/>
      <c r="H182" s="71"/>
      <c r="I182" s="71"/>
      <c r="J182" s="71"/>
      <c r="K182" s="71"/>
      <c r="L182" s="71"/>
      <c r="M182" s="71"/>
      <c r="N182" s="71"/>
      <c r="O182" s="71"/>
      <c r="P182" s="71"/>
      <c r="Q182" s="71"/>
      <c r="R182" s="71"/>
      <c r="S182" s="71"/>
      <c r="T182" s="71"/>
    </row>
    <row r="183" spans="1:20">
      <c r="A183" s="5"/>
      <c r="B183" s="5"/>
      <c r="C183" s="5"/>
      <c r="D183" s="71"/>
      <c r="E183" s="71"/>
      <c r="F183" s="71"/>
      <c r="G183" s="71"/>
      <c r="H183" s="71"/>
      <c r="I183" s="71"/>
      <c r="J183" s="71"/>
      <c r="K183" s="71"/>
      <c r="L183" s="71"/>
      <c r="M183" s="71"/>
      <c r="N183" s="71"/>
      <c r="O183" s="71"/>
      <c r="P183" s="71"/>
      <c r="Q183" s="71"/>
      <c r="R183" s="71"/>
      <c r="S183" s="71"/>
      <c r="T183" s="71"/>
    </row>
  </sheetData>
  <mergeCells count="24">
    <mergeCell ref="A4:T4"/>
    <mergeCell ref="A6:A9"/>
    <mergeCell ref="E6:F7"/>
    <mergeCell ref="I6:K7"/>
    <mergeCell ref="L6:N7"/>
    <mergeCell ref="O6:Q7"/>
    <mergeCell ref="R6:T7"/>
    <mergeCell ref="E8:E9"/>
    <mergeCell ref="F8:F9"/>
    <mergeCell ref="D6:D9"/>
    <mergeCell ref="I8:I9"/>
    <mergeCell ref="J8:J9"/>
    <mergeCell ref="K8:K9"/>
    <mergeCell ref="L8:L9"/>
    <mergeCell ref="S8:S9"/>
    <mergeCell ref="T8:T9"/>
    <mergeCell ref="B10:C10"/>
    <mergeCell ref="B11:C12"/>
    <mergeCell ref="M8:M9"/>
    <mergeCell ref="N8:N9"/>
    <mergeCell ref="O8:O9"/>
    <mergeCell ref="P8:P9"/>
    <mergeCell ref="Q8:Q9"/>
    <mergeCell ref="R8:R9"/>
  </mergeCells>
  <conditionalFormatting sqref="D14:T32 D33:U33 D34:T60">
    <cfRule type="cellIs" dxfId="4" priority="2" stopIfTrue="1" operator="equal">
      <formula>0</formula>
    </cfRule>
  </conditionalFormatting>
  <conditionalFormatting sqref="D62:T64 D71:T74">
    <cfRule type="cellIs" dxfId="3" priority="5" stopIfTrue="1" operator="equal">
      <formula>0</formula>
    </cfRule>
  </conditionalFormatting>
  <conditionalFormatting sqref="D78:T81">
    <cfRule type="cellIs" dxfId="2" priority="4" stopIfTrue="1" operator="equal">
      <formula>0</formula>
    </cfRule>
  </conditionalFormatting>
  <conditionalFormatting sqref="D85:T99">
    <cfRule type="cellIs" dxfId="1" priority="3" stopIfTrue="1" operator="equal">
      <formula>0</formula>
    </cfRule>
  </conditionalFormatting>
  <conditionalFormatting sqref="D102:T104">
    <cfRule type="cellIs" dxfId="0" priority="1" stopIfTrue="1" operator="equal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2022</vt:lpstr>
      <vt:lpstr>2023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ARIEL ARMANDO GÓMEZ RAMOS</dc:creator>
  <cp:lastModifiedBy>ARIEL ARMANDO GÓMEZ RAMOS</cp:lastModifiedBy>
  <dcterms:created xsi:type="dcterms:W3CDTF">2025-09-23T16:36:09Z</dcterms:created>
  <dcterms:modified xsi:type="dcterms:W3CDTF">2025-09-23T17:49:54Z</dcterms:modified>
</cp:coreProperties>
</file>