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xampp\htdocs\INFOP-Planificacion\public\powerbi\"/>
    </mc:Choice>
  </mc:AlternateContent>
  <xr:revisionPtr revIDLastSave="0" documentId="8_{5BE3D243-1F43-418A-BED2-6B87BCAE91A7}" xr6:coauthVersionLast="47" xr6:coauthVersionMax="47" xr10:uidLastSave="{00000000-0000-0000-0000-000000000000}"/>
  <bookViews>
    <workbookView xWindow="-108" yWindow="-108" windowWidth="23256" windowHeight="12456" activeTab="3" xr2:uid="{3CE19142-9E14-4D3E-9380-7F80E855D23E}"/>
  </bookViews>
  <sheets>
    <sheet name="2020" sheetId="1" r:id="rId1"/>
    <sheet name="2021" sheetId="2" r:id="rId2"/>
    <sheet name="2022" sheetId="3" r:id="rId3"/>
    <sheet name="2023" sheetId="4" r:id="rId4"/>
    <sheet name="2024" sheetId="5" r:id="rId5"/>
  </sheets>
  <externalReferences>
    <externalReference r:id="rId6"/>
    <externalReference r:id="rId7"/>
    <externalReference r:id="rId8"/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15" i="5" l="1"/>
  <c r="D15" i="5"/>
  <c r="C15" i="5"/>
  <c r="O12" i="5"/>
  <c r="N12" i="5"/>
  <c r="N15" i="5" s="1"/>
  <c r="M12" i="5"/>
  <c r="M15" i="5" s="1"/>
  <c r="L12" i="5"/>
  <c r="L15" i="5" s="1"/>
  <c r="K12" i="5"/>
  <c r="K15" i="5" s="1"/>
  <c r="J12" i="5"/>
  <c r="J15" i="5" s="1"/>
  <c r="I12" i="5"/>
  <c r="I15" i="5" s="1"/>
  <c r="H12" i="5"/>
  <c r="H15" i="5" s="1"/>
  <c r="G12" i="5"/>
  <c r="G15" i="5" s="1"/>
  <c r="F12" i="5"/>
  <c r="F15" i="5" s="1"/>
  <c r="E12" i="5"/>
  <c r="E15" i="5" s="1"/>
  <c r="D12" i="5"/>
  <c r="C12" i="5"/>
  <c r="B12" i="5"/>
  <c r="B15" i="5" s="1"/>
  <c r="O11" i="5"/>
  <c r="N11" i="5"/>
  <c r="M11" i="5"/>
  <c r="L11" i="5"/>
  <c r="K11" i="5"/>
  <c r="J11" i="5"/>
  <c r="I11" i="5"/>
  <c r="H11" i="5"/>
  <c r="G11" i="5"/>
  <c r="F11" i="5"/>
  <c r="E11" i="5"/>
  <c r="D11" i="5"/>
  <c r="C11" i="5"/>
  <c r="B11" i="5"/>
  <c r="O10" i="5"/>
  <c r="N10" i="5"/>
  <c r="M10" i="5"/>
  <c r="L10" i="5"/>
  <c r="K10" i="5"/>
  <c r="J10" i="5"/>
  <c r="I10" i="5"/>
  <c r="H10" i="5"/>
  <c r="G10" i="5"/>
  <c r="F10" i="5"/>
  <c r="E10" i="5"/>
  <c r="D10" i="5"/>
  <c r="C10" i="5"/>
  <c r="B10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O15" i="4" l="1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16" i="3" l="1"/>
  <c r="N16" i="3"/>
  <c r="M16" i="3"/>
  <c r="L16" i="3"/>
  <c r="K16" i="3"/>
  <c r="J16" i="3"/>
  <c r="I16" i="3"/>
  <c r="H16" i="3"/>
  <c r="G16" i="3"/>
  <c r="F16" i="3"/>
  <c r="E16" i="3"/>
  <c r="D16" i="3"/>
  <c r="C16" i="3"/>
  <c r="B16" i="3"/>
  <c r="O15" i="3"/>
  <c r="N15" i="3"/>
  <c r="M15" i="3"/>
  <c r="L15" i="3"/>
  <c r="K15" i="3"/>
  <c r="J15" i="3"/>
  <c r="I15" i="3"/>
  <c r="H15" i="3"/>
  <c r="G15" i="3"/>
  <c r="F15" i="3"/>
  <c r="E15" i="3"/>
  <c r="D15" i="3"/>
  <c r="C15" i="3"/>
  <c r="B15" i="3"/>
  <c r="O14" i="3"/>
  <c r="N14" i="3"/>
  <c r="M14" i="3"/>
  <c r="L14" i="3"/>
  <c r="K14" i="3"/>
  <c r="J14" i="3"/>
  <c r="I14" i="3"/>
  <c r="H14" i="3"/>
  <c r="G14" i="3"/>
  <c r="F14" i="3"/>
  <c r="E14" i="3"/>
  <c r="D14" i="3"/>
  <c r="C14" i="3"/>
  <c r="B14" i="3"/>
  <c r="O13" i="3"/>
  <c r="N13" i="3"/>
  <c r="M13" i="3"/>
  <c r="L13" i="3"/>
  <c r="K13" i="3"/>
  <c r="J13" i="3"/>
  <c r="I13" i="3"/>
  <c r="H13" i="3"/>
  <c r="G13" i="3"/>
  <c r="F13" i="3"/>
  <c r="E13" i="3"/>
  <c r="D13" i="3"/>
  <c r="C13" i="3"/>
  <c r="B13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B12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C18" i="3" s="1"/>
  <c r="B11" i="3"/>
  <c r="B18" i="3" s="1"/>
  <c r="O10" i="3"/>
  <c r="N10" i="3"/>
  <c r="M10" i="3"/>
  <c r="L10" i="3"/>
  <c r="K10" i="3"/>
  <c r="J10" i="3"/>
  <c r="I10" i="3"/>
  <c r="H10" i="3"/>
  <c r="G10" i="3"/>
  <c r="F10" i="3"/>
  <c r="E10" i="3"/>
  <c r="D10" i="3"/>
  <c r="D18" i="3" s="1"/>
  <c r="C10" i="3"/>
  <c r="B10" i="3"/>
  <c r="O9" i="3"/>
  <c r="N9" i="3"/>
  <c r="M9" i="3"/>
  <c r="L9" i="3"/>
  <c r="K9" i="3"/>
  <c r="J9" i="3"/>
  <c r="I9" i="3"/>
  <c r="H9" i="3"/>
  <c r="G9" i="3"/>
  <c r="G18" i="3" s="1"/>
  <c r="F9" i="3"/>
  <c r="E9" i="3"/>
  <c r="D9" i="3"/>
  <c r="C9" i="3"/>
  <c r="B9" i="3"/>
  <c r="M18" i="3" l="1"/>
  <c r="I18" i="3"/>
  <c r="J18" i="3"/>
  <c r="O18" i="3"/>
  <c r="H18" i="3"/>
  <c r="K18" i="3"/>
  <c r="L18" i="3"/>
  <c r="N18" i="3"/>
  <c r="O19" i="2" l="1"/>
  <c r="N19" i="2"/>
  <c r="M19" i="2"/>
  <c r="L19" i="2"/>
  <c r="K19" i="2"/>
  <c r="J19" i="2"/>
  <c r="I19" i="2"/>
  <c r="H19" i="2"/>
  <c r="G19" i="2"/>
  <c r="F19" i="2"/>
  <c r="E19" i="2"/>
  <c r="E18" i="2" s="1"/>
  <c r="D19" i="2"/>
  <c r="C19" i="2"/>
  <c r="B19" i="2"/>
  <c r="F18" i="2"/>
  <c r="H18" i="2"/>
  <c r="O18" i="2"/>
  <c r="N18" i="2"/>
  <c r="M18" i="2"/>
  <c r="L18" i="2"/>
  <c r="K18" i="2"/>
  <c r="J18" i="2"/>
  <c r="I18" i="2"/>
  <c r="G18" i="2"/>
  <c r="D18" i="2"/>
  <c r="C18" i="2"/>
  <c r="B18" i="2"/>
  <c r="D31" i="1" l="1"/>
  <c r="D30" i="1"/>
  <c r="D29" i="1"/>
  <c r="D28" i="1"/>
  <c r="D27" i="1"/>
  <c r="C23" i="1"/>
  <c r="S22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A16" i="1"/>
  <c r="S15" i="1"/>
  <c r="S23" i="1" s="1"/>
  <c r="R15" i="1"/>
  <c r="R23" i="1" s="1"/>
  <c r="Q15" i="1"/>
  <c r="Q23" i="1" s="1"/>
  <c r="P15" i="1"/>
  <c r="P23" i="1" s="1"/>
  <c r="O15" i="1"/>
  <c r="O23" i="1" s="1"/>
  <c r="N15" i="1"/>
  <c r="N23" i="1" s="1"/>
  <c r="M15" i="1"/>
  <c r="M23" i="1" s="1"/>
  <c r="L15" i="1"/>
  <c r="L23" i="1" s="1"/>
  <c r="K15" i="1"/>
  <c r="K23" i="1" s="1"/>
  <c r="J15" i="1"/>
  <c r="J23" i="1" s="1"/>
  <c r="I15" i="1"/>
  <c r="I23" i="1" s="1"/>
  <c r="H15" i="1"/>
  <c r="H23" i="1" s="1"/>
  <c r="G15" i="1"/>
  <c r="G23" i="1" s="1"/>
  <c r="F15" i="1"/>
  <c r="F23" i="1" s="1"/>
  <c r="E15" i="1"/>
  <c r="E23" i="1" s="1"/>
  <c r="H45" i="1" l="1"/>
  <c r="H43" i="1"/>
  <c r="I45" i="1"/>
  <c r="I43" i="1"/>
  <c r="J43" i="1"/>
  <c r="J45" i="1"/>
  <c r="L43" i="1"/>
  <c r="L45" i="1"/>
  <c r="P45" i="1"/>
  <c r="P43" i="1"/>
  <c r="Q45" i="1"/>
  <c r="Q43" i="1"/>
  <c r="F45" i="1"/>
  <c r="F43" i="1"/>
  <c r="R43" i="1"/>
  <c r="R45" i="1"/>
  <c r="K43" i="1"/>
  <c r="K45" i="1"/>
  <c r="M45" i="1"/>
  <c r="M43" i="1"/>
  <c r="N45" i="1"/>
  <c r="N43" i="1"/>
  <c r="O45" i="1"/>
  <c r="O43" i="1"/>
  <c r="E43" i="1"/>
  <c r="E45" i="1"/>
  <c r="G45" i="1"/>
  <c r="G43" i="1"/>
  <c r="S45" i="1"/>
  <c r="S43" i="1"/>
</calcChain>
</file>

<file path=xl/sharedStrings.xml><?xml version="1.0" encoding="utf-8"?>
<sst xmlns="http://schemas.openxmlformats.org/spreadsheetml/2006/main" count="150" uniqueCount="65">
  <si>
    <r>
      <t>CUADRO DE RESULTADOS 
DE LA GESTIÓN</t>
    </r>
    <r>
      <rPr>
        <b/>
        <i/>
        <sz val="26"/>
        <color theme="3"/>
        <rFont val="Century Gothic"/>
        <family val="2"/>
      </rPr>
      <t xml:space="preserve"> ANUAL POR PROGRAMA</t>
    </r>
  </si>
  <si>
    <t>PP-RE-092</t>
  </si>
  <si>
    <t>VERSIÓN 01</t>
  </si>
  <si>
    <t>PÁGINA 01 DE 01</t>
  </si>
  <si>
    <t>INSTITUTO NACIONAL DE FORMACIÓN PROFESIONAL</t>
  </si>
  <si>
    <t>RESULTADO DE GESTIÓN AÑO 2020</t>
  </si>
  <si>
    <t>DICIEMBRE 2020</t>
  </si>
  <si>
    <t>PROGRAMACIÓN</t>
  </si>
  <si>
    <t>% CUMPLIMIENTO MENSUAL</t>
  </si>
  <si>
    <t>TOTAL INSTITUCIONAL</t>
  </si>
  <si>
    <t>PRODUCTOS FINALES</t>
  </si>
  <si>
    <t>PARTICIPANTES</t>
  </si>
  <si>
    <t>cursos</t>
  </si>
  <si>
    <t>MATRICULADOS</t>
  </si>
  <si>
    <t>APROBADOS</t>
  </si>
  <si>
    <t>DESERTORES</t>
  </si>
  <si>
    <t>No.</t>
  </si>
  <si>
    <t>ANUAL</t>
  </si>
  <si>
    <t>HORAS</t>
  </si>
  <si>
    <t>I</t>
  </si>
  <si>
    <t>F</t>
  </si>
  <si>
    <t xml:space="preserve"> HOMBRES</t>
  </si>
  <si>
    <t>MUJERES</t>
  </si>
  <si>
    <t>TOTAL</t>
  </si>
  <si>
    <t>DIFERENCIA</t>
  </si>
  <si>
    <t>OCT</t>
  </si>
  <si>
    <t>AGRICOLA</t>
  </si>
  <si>
    <t>INSDUTRIA</t>
  </si>
  <si>
    <t>TURISMO</t>
  </si>
  <si>
    <t>INGLÉS</t>
  </si>
  <si>
    <t>ALFABETIZACIÓN DIGITAL</t>
  </si>
  <si>
    <t>VULNERABLE</t>
  </si>
  <si>
    <t>ALIANZAS (CONVENIOS)</t>
  </si>
  <si>
    <t>% DE PARTICIPACION</t>
  </si>
  <si>
    <t>FORMACION PARA EL TRABAJO</t>
  </si>
  <si>
    <t>SECTORES PRODUCTIVOS (CONVENIOS)</t>
  </si>
  <si>
    <t>INGLES</t>
  </si>
  <si>
    <t>ALFABETIZACION DIGITAL</t>
  </si>
  <si>
    <t>ACUMULADO DICIEMBRE 2021</t>
  </si>
  <si>
    <t xml:space="preserve">PROGRAMAS </t>
  </si>
  <si>
    <t xml:space="preserve">HORAS ACCION FORMATIVA </t>
  </si>
  <si>
    <t>ACCIONES FORMATIVAS</t>
  </si>
  <si>
    <t>INICIO</t>
  </si>
  <si>
    <t>FINAL</t>
  </si>
  <si>
    <t>HOMBRE</t>
  </si>
  <si>
    <t>MUJER</t>
  </si>
  <si>
    <t>1. ALIANZAS (CONVENIO)</t>
  </si>
  <si>
    <t>2. VULNERABLE</t>
  </si>
  <si>
    <t xml:space="preserve">3. INGLES </t>
  </si>
  <si>
    <t xml:space="preserve">4. HABILIDADES BLANDAS </t>
  </si>
  <si>
    <t>5. EDUCACION FINANCIERA</t>
  </si>
  <si>
    <t>6. ALFABETIZACION DIGITAL</t>
  </si>
  <si>
    <t>7. EDUCACION COMERCIAL Y SERVICIOS</t>
  </si>
  <si>
    <t>8. BIOSEGURIDAD</t>
  </si>
  <si>
    <t xml:space="preserve">ACUMULADO POR PROGRAMAS DICIEMBRE  2022  </t>
  </si>
  <si>
    <t>PROGRAMAS /INSTITUCIONAL</t>
  </si>
  <si>
    <t>NÚMERO DE PERSONAS CAPACITADAS SEGÚN PROGRAMA ENERO-DICIEMBRE 2023</t>
  </si>
  <si>
    <t>1. AGRICULTURA Y AMBIENTE</t>
  </si>
  <si>
    <t>2. INDUSTRIA</t>
  </si>
  <si>
    <t>3. TURISMO COMERCIO Y SERVICIOS</t>
  </si>
  <si>
    <t>4. VULNERABLES</t>
  </si>
  <si>
    <t>5. ALIANZAS (CONVENIO)</t>
  </si>
  <si>
    <t>6. CERTIFICACION</t>
  </si>
  <si>
    <t>NÚMERO DE PERSONAS CAPACITADAS SEGÚN PROGRAMA ENERO-DICIEMBRE 2024</t>
  </si>
  <si>
    <t>4. 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</si>
</sst>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i/>
      <sz val="26"/>
      <color theme="3"/>
      <name val="Century Gothic"/>
      <family val="2"/>
    </font>
    <font>
      <b/>
      <i/>
      <sz val="26"/>
      <color theme="3"/>
      <name val="Century Gothic"/>
      <family val="2"/>
    </font>
    <font>
      <b/>
      <sz val="13"/>
      <color theme="3"/>
      <name val="Century Gothic"/>
      <family val="2"/>
    </font>
    <font>
      <sz val="12"/>
      <name val="Tahoma"/>
      <family val="2"/>
    </font>
    <font>
      <b/>
      <sz val="16"/>
      <name val="Tahoma"/>
      <family val="2"/>
    </font>
    <font>
      <b/>
      <sz val="18"/>
      <name val="Tahoma"/>
      <family val="2"/>
    </font>
    <font>
      <sz val="18"/>
      <name val="Tahoma"/>
      <family val="2"/>
    </font>
    <font>
      <b/>
      <sz val="12"/>
      <name val="Tahoma"/>
      <family val="2"/>
    </font>
    <font>
      <b/>
      <sz val="14"/>
      <name val="Tahoma"/>
      <family val="2"/>
    </font>
    <font>
      <sz val="20"/>
      <name val="Tahoma"/>
      <family val="2"/>
    </font>
    <font>
      <b/>
      <sz val="11"/>
      <name val="Tahoma"/>
      <family val="2"/>
    </font>
    <font>
      <sz val="16"/>
      <name val="Tahoma"/>
      <family val="2"/>
    </font>
    <font>
      <sz val="14"/>
      <name val="Tahoma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4"/>
      <color theme="1"/>
      <name val="Century Gothic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medium">
        <color rgb="FFFFC000"/>
      </bottom>
      <diagonal/>
    </border>
    <border>
      <left/>
      <right/>
      <top style="medium">
        <color rgb="FFFFC000"/>
      </top>
      <bottom style="medium">
        <color rgb="FFFFC000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ck">
        <color auto="1"/>
      </right>
      <top/>
      <bottom style="double">
        <color auto="1"/>
      </bottom>
      <diagonal/>
    </border>
    <border>
      <left style="thick">
        <color auto="1"/>
      </left>
      <right style="thick">
        <color auto="1"/>
      </right>
      <top/>
      <bottom style="double">
        <color auto="1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8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n">
        <color indexed="8"/>
      </left>
      <right style="thick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49" fontId="7" fillId="2" borderId="0" xfId="0" applyNumberFormat="1" applyFont="1" applyFill="1" applyAlignment="1">
      <alignment horizontal="center"/>
    </xf>
    <xf numFmtId="0" fontId="5" fillId="3" borderId="3" xfId="0" applyFont="1" applyFill="1" applyBorder="1"/>
    <xf numFmtId="0" fontId="6" fillId="3" borderId="4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10" fillId="3" borderId="4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5" fillId="3" borderId="6" xfId="0" applyFont="1" applyFill="1" applyBorder="1"/>
    <xf numFmtId="0" fontId="6" fillId="3" borderId="7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center"/>
    </xf>
    <xf numFmtId="0" fontId="11" fillId="3" borderId="9" xfId="0" applyFont="1" applyFill="1" applyBorder="1"/>
    <xf numFmtId="0" fontId="9" fillId="3" borderId="10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/>
    </xf>
    <xf numFmtId="0" fontId="12" fillId="4" borderId="11" xfId="0" applyFont="1" applyFill="1" applyBorder="1" applyAlignment="1">
      <alignment horizontal="center"/>
    </xf>
    <xf numFmtId="0" fontId="10" fillId="3" borderId="12" xfId="0" applyFont="1" applyFill="1" applyBorder="1" applyAlignment="1">
      <alignment horizontal="center"/>
    </xf>
    <xf numFmtId="0" fontId="11" fillId="0" borderId="0" xfId="0" applyFont="1"/>
    <xf numFmtId="0" fontId="5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3" fontId="13" fillId="0" borderId="7" xfId="0" applyNumberFormat="1" applyFont="1" applyBorder="1" applyAlignment="1">
      <alignment horizontal="center"/>
    </xf>
    <xf numFmtId="164" fontId="13" fillId="0" borderId="7" xfId="0" applyNumberFormat="1" applyFont="1" applyBorder="1" applyAlignment="1">
      <alignment horizontal="center"/>
    </xf>
    <xf numFmtId="0" fontId="5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5" fillId="5" borderId="0" xfId="0" applyFont="1" applyFill="1"/>
    <xf numFmtId="0" fontId="6" fillId="0" borderId="7" xfId="0" applyFont="1" applyBorder="1" applyAlignment="1">
      <alignment vertical="center"/>
    </xf>
    <xf numFmtId="0" fontId="6" fillId="0" borderId="7" xfId="0" applyFont="1" applyBorder="1" applyAlignment="1">
      <alignment horizontal="left" vertical="center" wrapText="1"/>
    </xf>
    <xf numFmtId="3" fontId="13" fillId="0" borderId="0" xfId="0" applyNumberFormat="1" applyFont="1" applyAlignment="1">
      <alignment horizontal="center"/>
    </xf>
    <xf numFmtId="0" fontId="5" fillId="0" borderId="7" xfId="0" applyFont="1" applyBorder="1" applyAlignment="1">
      <alignment horizontal="left" vertical="center"/>
    </xf>
    <xf numFmtId="164" fontId="13" fillId="5" borderId="7" xfId="0" applyNumberFormat="1" applyFont="1" applyFill="1" applyBorder="1" applyAlignment="1">
      <alignment horizontal="center"/>
    </xf>
    <xf numFmtId="3" fontId="13" fillId="5" borderId="7" xfId="0" applyNumberFormat="1" applyFont="1" applyFill="1" applyBorder="1" applyAlignment="1">
      <alignment horizontal="center"/>
    </xf>
    <xf numFmtId="3" fontId="11" fillId="0" borderId="8" xfId="0" applyNumberFormat="1" applyFont="1" applyBorder="1" applyAlignment="1">
      <alignment horizontal="center"/>
    </xf>
    <xf numFmtId="3" fontId="5" fillId="0" borderId="0" xfId="0" applyNumberFormat="1" applyFont="1"/>
    <xf numFmtId="0" fontId="6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left" wrapText="1"/>
    </xf>
    <xf numFmtId="3" fontId="7" fillId="0" borderId="14" xfId="0" applyNumberFormat="1" applyFont="1" applyBorder="1" applyAlignment="1">
      <alignment horizontal="center"/>
    </xf>
    <xf numFmtId="3" fontId="7" fillId="5" borderId="14" xfId="0" applyNumberFormat="1" applyFont="1" applyFill="1" applyBorder="1" applyAlignment="1">
      <alignment horizontal="center"/>
    </xf>
    <xf numFmtId="3" fontId="7" fillId="5" borderId="15" xfId="0" applyNumberFormat="1" applyFont="1" applyFill="1" applyBorder="1" applyAlignment="1">
      <alignment horizontal="center"/>
    </xf>
    <xf numFmtId="3" fontId="7" fillId="5" borderId="16" xfId="0" applyNumberFormat="1" applyFont="1" applyFill="1" applyBorder="1" applyAlignment="1">
      <alignment horizontal="center"/>
    </xf>
    <xf numFmtId="3" fontId="7" fillId="5" borderId="17" xfId="0" applyNumberFormat="1" applyFont="1" applyFill="1" applyBorder="1" applyAlignment="1">
      <alignment horizontal="center"/>
    </xf>
    <xf numFmtId="0" fontId="6" fillId="0" borderId="0" xfId="0" applyFont="1"/>
    <xf numFmtId="3" fontId="6" fillId="5" borderId="0" xfId="0" applyNumberFormat="1" applyFont="1" applyFill="1"/>
    <xf numFmtId="3" fontId="5" fillId="5" borderId="0" xfId="0" applyNumberFormat="1" applyFont="1" applyFill="1"/>
    <xf numFmtId="0" fontId="13" fillId="0" borderId="18" xfId="0" applyFont="1" applyBorder="1" applyAlignment="1">
      <alignment horizontal="left" vertical="center"/>
    </xf>
    <xf numFmtId="164" fontId="11" fillId="0" borderId="19" xfId="0" applyNumberFormat="1" applyFont="1" applyBorder="1" applyAlignment="1">
      <alignment horizontal="center"/>
    </xf>
    <xf numFmtId="0" fontId="13" fillId="0" borderId="18" xfId="0" applyFont="1" applyBorder="1" applyAlignment="1">
      <alignment vertical="center"/>
    </xf>
    <xf numFmtId="0" fontId="13" fillId="0" borderId="20" xfId="0" applyFont="1" applyBorder="1" applyAlignment="1">
      <alignment horizontal="left" vertical="center" wrapText="1"/>
    </xf>
    <xf numFmtId="164" fontId="5" fillId="0" borderId="0" xfId="0" applyNumberFormat="1" applyFont="1"/>
    <xf numFmtId="0" fontId="11" fillId="0" borderId="0" xfId="0" applyFont="1" applyAlignment="1">
      <alignment horizontal="center"/>
    </xf>
    <xf numFmtId="3" fontId="11" fillId="0" borderId="0" xfId="0" applyNumberFormat="1" applyFont="1" applyAlignment="1">
      <alignment horizontal="center"/>
    </xf>
    <xf numFmtId="3" fontId="14" fillId="2" borderId="0" xfId="0" applyNumberFormat="1" applyFont="1" applyFill="1"/>
    <xf numFmtId="0" fontId="14" fillId="2" borderId="0" xfId="0" applyFont="1" applyFill="1"/>
    <xf numFmtId="0" fontId="10" fillId="6" borderId="0" xfId="0" applyFont="1" applyFill="1"/>
    <xf numFmtId="3" fontId="10" fillId="6" borderId="0" xfId="0" applyNumberFormat="1" applyFont="1" applyFill="1"/>
    <xf numFmtId="0" fontId="5" fillId="0" borderId="0" xfId="0" applyFont="1" applyBorder="1"/>
    <xf numFmtId="3" fontId="5" fillId="5" borderId="0" xfId="0" applyNumberFormat="1" applyFont="1" applyFill="1" applyBorder="1"/>
    <xf numFmtId="0" fontId="5" fillId="5" borderId="0" xfId="0" applyFont="1" applyFill="1" applyBorder="1"/>
    <xf numFmtId="0" fontId="5" fillId="0" borderId="0" xfId="0" quotePrefix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3" fontId="7" fillId="0" borderId="14" xfId="0" applyNumberFormat="1" applyFont="1" applyFill="1" applyBorder="1" applyAlignment="1">
      <alignment horizontal="center"/>
    </xf>
    <xf numFmtId="49" fontId="15" fillId="0" borderId="0" xfId="0" applyNumberFormat="1" applyFont="1"/>
    <xf numFmtId="49" fontId="16" fillId="0" borderId="21" xfId="0" applyNumberFormat="1" applyFont="1" applyBorder="1" applyAlignment="1">
      <alignment horizontal="center"/>
    </xf>
    <xf numFmtId="0" fontId="15" fillId="7" borderId="22" xfId="0" applyFont="1" applyFill="1" applyBorder="1" applyAlignment="1">
      <alignment horizontal="center" vertical="center"/>
    </xf>
    <xf numFmtId="0" fontId="17" fillId="7" borderId="22" xfId="0" applyFont="1" applyFill="1" applyBorder="1" applyAlignment="1">
      <alignment horizontal="center" vertical="center" wrapText="1"/>
    </xf>
    <xf numFmtId="0" fontId="17" fillId="7" borderId="22" xfId="0" applyFont="1" applyFill="1" applyBorder="1" applyAlignment="1">
      <alignment horizontal="center" vertical="center" wrapText="1"/>
    </xf>
    <xf numFmtId="0" fontId="16" fillId="7" borderId="22" xfId="0" applyFont="1" applyFill="1" applyBorder="1" applyAlignment="1">
      <alignment horizontal="center"/>
    </xf>
    <xf numFmtId="0" fontId="17" fillId="7" borderId="22" xfId="0" applyFont="1" applyFill="1" applyBorder="1" applyAlignment="1">
      <alignment horizontal="center" vertical="center"/>
    </xf>
    <xf numFmtId="0" fontId="17" fillId="0" borderId="22" xfId="0" applyFont="1" applyBorder="1" applyAlignment="1">
      <alignment horizontal="left" vertical="center"/>
    </xf>
    <xf numFmtId="3" fontId="18" fillId="0" borderId="22" xfId="0" applyNumberFormat="1" applyFont="1" applyBorder="1" applyAlignment="1">
      <alignment horizontal="center"/>
    </xf>
    <xf numFmtId="3" fontId="18" fillId="5" borderId="22" xfId="0" applyNumberFormat="1" applyFont="1" applyFill="1" applyBorder="1" applyAlignment="1">
      <alignment horizontal="center"/>
    </xf>
    <xf numFmtId="0" fontId="17" fillId="5" borderId="22" xfId="0" applyFont="1" applyFill="1" applyBorder="1" applyAlignment="1">
      <alignment horizontal="left" vertical="center"/>
    </xf>
    <xf numFmtId="0" fontId="18" fillId="0" borderId="22" xfId="0" applyFont="1" applyBorder="1" applyAlignment="1">
      <alignment horizontal="left" vertical="center"/>
    </xf>
    <xf numFmtId="164" fontId="18" fillId="5" borderId="22" xfId="0" applyNumberFormat="1" applyFont="1" applyFill="1" applyBorder="1" applyAlignment="1">
      <alignment horizontal="center"/>
    </xf>
    <xf numFmtId="164" fontId="18" fillId="0" borderId="22" xfId="0" applyNumberFormat="1" applyFont="1" applyBorder="1" applyAlignment="1">
      <alignment horizontal="center"/>
    </xf>
    <xf numFmtId="0" fontId="17" fillId="0" borderId="22" xfId="0" applyFont="1" applyBorder="1" applyAlignment="1">
      <alignment horizontal="left" wrapText="1"/>
    </xf>
    <xf numFmtId="3" fontId="17" fillId="5" borderId="22" xfId="0" applyNumberFormat="1" applyFont="1" applyFill="1" applyBorder="1" applyAlignment="1">
      <alignment horizontal="center"/>
    </xf>
    <xf numFmtId="3" fontId="17" fillId="8" borderId="22" xfId="0" applyNumberFormat="1" applyFont="1" applyFill="1" applyBorder="1" applyAlignment="1">
      <alignment horizontal="center"/>
    </xf>
    <xf numFmtId="3" fontId="1" fillId="0" borderId="0" xfId="0" applyNumberFormat="1" applyFont="1"/>
    <xf numFmtId="0" fontId="1" fillId="5" borderId="0" xfId="0" applyFont="1" applyFill="1"/>
    <xf numFmtId="0" fontId="1" fillId="5" borderId="0" xfId="0" applyFont="1" applyFill="1" applyBorder="1"/>
    <xf numFmtId="0" fontId="19" fillId="5" borderId="0" xfId="0" applyFont="1" applyFill="1" applyBorder="1" applyAlignment="1">
      <alignment horizontal="center"/>
    </xf>
    <xf numFmtId="0" fontId="1" fillId="0" borderId="0" xfId="0" applyFont="1" applyBorder="1"/>
    <xf numFmtId="0" fontId="15" fillId="9" borderId="22" xfId="0" applyFont="1" applyFill="1" applyBorder="1" applyAlignment="1">
      <alignment horizontal="center" vertical="center"/>
    </xf>
    <xf numFmtId="0" fontId="16" fillId="9" borderId="22" xfId="0" applyFont="1" applyFill="1" applyBorder="1" applyAlignment="1">
      <alignment horizontal="center"/>
    </xf>
    <xf numFmtId="0" fontId="1" fillId="0" borderId="0" xfId="0" applyFont="1"/>
    <xf numFmtId="49" fontId="16" fillId="0" borderId="21" xfId="0" applyNumberFormat="1" applyFont="1" applyBorder="1" applyAlignment="1">
      <alignment horizontal="center"/>
    </xf>
    <xf numFmtId="0" fontId="17" fillId="0" borderId="22" xfId="0" applyFont="1" applyBorder="1" applyAlignment="1">
      <alignment horizontal="left" vertical="center"/>
    </xf>
    <xf numFmtId="3" fontId="18" fillId="0" borderId="22" xfId="0" applyNumberFormat="1" applyFont="1" applyBorder="1" applyAlignment="1">
      <alignment horizontal="center"/>
    </xf>
    <xf numFmtId="0" fontId="5" fillId="0" borderId="0" xfId="0" applyFont="1"/>
    <xf numFmtId="0" fontId="17" fillId="5" borderId="22" xfId="0" applyFont="1" applyFill="1" applyBorder="1" applyAlignment="1">
      <alignment horizontal="left" vertical="center"/>
    </xf>
    <xf numFmtId="3" fontId="18" fillId="5" borderId="22" xfId="0" applyNumberFormat="1" applyFont="1" applyFill="1" applyBorder="1" applyAlignment="1">
      <alignment horizontal="center"/>
    </xf>
    <xf numFmtId="0" fontId="5" fillId="5" borderId="0" xfId="0" applyFont="1" applyFill="1"/>
    <xf numFmtId="0" fontId="18" fillId="0" borderId="22" xfId="0" applyFont="1" applyBorder="1" applyAlignment="1">
      <alignment horizontal="left" vertical="center"/>
    </xf>
    <xf numFmtId="164" fontId="18" fillId="5" borderId="22" xfId="0" applyNumberFormat="1" applyFont="1" applyFill="1" applyBorder="1" applyAlignment="1">
      <alignment horizontal="center"/>
    </xf>
    <xf numFmtId="164" fontId="18" fillId="0" borderId="22" xfId="0" applyNumberFormat="1" applyFont="1" applyBorder="1" applyAlignment="1">
      <alignment horizontal="center"/>
    </xf>
    <xf numFmtId="0" fontId="17" fillId="0" borderId="22" xfId="0" applyFont="1" applyBorder="1" applyAlignment="1">
      <alignment horizontal="left" wrapText="1"/>
    </xf>
    <xf numFmtId="3" fontId="17" fillId="5" borderId="22" xfId="0" applyNumberFormat="1" applyFont="1" applyFill="1" applyBorder="1" applyAlignment="1">
      <alignment horizontal="center"/>
    </xf>
    <xf numFmtId="0" fontId="6" fillId="0" borderId="0" xfId="0" applyFont="1"/>
    <xf numFmtId="0" fontId="1" fillId="5" borderId="0" xfId="0" applyFont="1" applyFill="1"/>
    <xf numFmtId="3" fontId="17" fillId="8" borderId="22" xfId="0" applyNumberFormat="1" applyFont="1" applyFill="1" applyBorder="1" applyAlignment="1">
      <alignment horizontal="center"/>
    </xf>
    <xf numFmtId="3" fontId="1" fillId="0" borderId="0" xfId="0" applyNumberFormat="1" applyFont="1"/>
    <xf numFmtId="49" fontId="15" fillId="0" borderId="0" xfId="0" applyNumberFormat="1" applyFont="1"/>
    <xf numFmtId="3" fontId="5" fillId="5" borderId="0" xfId="0" applyNumberFormat="1" applyFont="1" applyFill="1"/>
    <xf numFmtId="0" fontId="6" fillId="5" borderId="0" xfId="0" applyFont="1" applyFill="1"/>
    <xf numFmtId="0" fontId="17" fillId="0" borderId="22" xfId="0" applyFont="1" applyBorder="1" applyAlignment="1">
      <alignment horizontal="left" vertical="center" wrapText="1"/>
    </xf>
    <xf numFmtId="0" fontId="17" fillId="9" borderId="22" xfId="0" applyFont="1" applyFill="1" applyBorder="1" applyAlignment="1">
      <alignment horizontal="center" vertical="center" wrapText="1"/>
    </xf>
    <xf numFmtId="0" fontId="17" fillId="9" borderId="22" xfId="0" applyFont="1" applyFill="1" applyBorder="1" applyAlignment="1">
      <alignment horizontal="center" vertical="center"/>
    </xf>
    <xf numFmtId="0" fontId="17" fillId="9" borderId="22" xfId="0" applyFont="1" applyFill="1" applyBorder="1" applyAlignment="1">
      <alignment horizontal="center" vertical="center" wrapText="1"/>
    </xf>
    <xf numFmtId="3" fontId="17" fillId="0" borderId="22" xfId="0" applyNumberFormat="1" applyFont="1" applyFill="1" applyBorder="1" applyAlignment="1">
      <alignment horizontal="center"/>
    </xf>
    <xf numFmtId="49" fontId="15" fillId="0" borderId="0" xfId="0" applyNumberFormat="1" applyFont="1" applyAlignment="1">
      <alignment horizontal="center"/>
    </xf>
    <xf numFmtId="49" fontId="15" fillId="0" borderId="21" xfId="0" applyNumberFormat="1" applyFont="1" applyBorder="1" applyAlignment="1">
      <alignment horizontal="center"/>
    </xf>
    <xf numFmtId="3" fontId="1" fillId="5" borderId="0" xfId="0" applyNumberFormat="1" applyFont="1" applyFill="1"/>
    <xf numFmtId="0" fontId="1" fillId="5" borderId="0" xfId="0" applyFont="1" applyFill="1" applyAlignment="1">
      <alignment horizontal="center"/>
    </xf>
    <xf numFmtId="0" fontId="20" fillId="5" borderId="0" xfId="0" applyFont="1" applyFill="1"/>
    <xf numFmtId="0" fontId="20" fillId="5" borderId="0" xfId="0" applyFont="1" applyFill="1" applyAlignment="1">
      <alignment horizontal="center"/>
    </xf>
    <xf numFmtId="0" fontId="21" fillId="5" borderId="0" xfId="0" applyFont="1" applyFill="1" applyAlignment="1">
      <alignment horizontal="center"/>
    </xf>
    <xf numFmtId="3" fontId="1" fillId="5" borderId="0" xfId="0" applyNumberFormat="1" applyFont="1" applyFill="1" applyBorder="1"/>
    <xf numFmtId="0" fontId="1" fillId="5" borderId="0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left"/>
    </xf>
    <xf numFmtId="0" fontId="20" fillId="5" borderId="0" xfId="0" applyFont="1" applyFill="1" applyBorder="1"/>
    <xf numFmtId="0" fontId="20" fillId="5" borderId="0" xfId="0" applyFont="1" applyFill="1" applyBorder="1" applyAlignment="1">
      <alignment horizontal="center"/>
    </xf>
    <xf numFmtId="0" fontId="1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r>
              <a:rPr lang="en-US" sz="1400" b="1">
                <a:latin typeface="Tahoma" pitchFamily="34" charset="0"/>
                <a:ea typeface="Tahoma" pitchFamily="34" charset="0"/>
                <a:cs typeface="Tahoma" pitchFamily="34" charset="0"/>
              </a:rPr>
              <a:t>% DE  PARTICIPACION</a:t>
            </a:r>
            <a:r>
              <a:rPr lang="en-US" sz="1400" b="1" baseline="0">
                <a:latin typeface="Tahoma" pitchFamily="34" charset="0"/>
                <a:ea typeface="Tahoma" pitchFamily="34" charset="0"/>
                <a:cs typeface="Tahoma" pitchFamily="34" charset="0"/>
              </a:rPr>
              <a:t> EN LOS DIFERENTES VARIABLES DE ATENCION INSTITUCIONAL</a:t>
            </a:r>
            <a:endParaRPr lang="en-US" sz="1400" b="1">
              <a:latin typeface="Tahoma" pitchFamily="34" charset="0"/>
              <a:ea typeface="Tahoma" pitchFamily="34" charset="0"/>
              <a:cs typeface="Tahoma" pitchFamily="34" charset="0"/>
            </a:endParaRP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3041623115694601"/>
          <c:y val="0.20155715691618001"/>
          <c:w val="0.83418553875455803"/>
          <c:h val="0.66268423766738904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explosion val="0"/>
            <c:extLst>
              <c:ext xmlns:c16="http://schemas.microsoft.com/office/drawing/2014/chart" uri="{C3380CC4-5D6E-409C-BE32-E72D297353CC}">
                <c16:uniqueId val="{00000001-737A-4817-8AE4-E95DDFCBAFC5}"/>
              </c:ext>
            </c:extLst>
          </c:dPt>
          <c:dPt>
            <c:idx val="1"/>
            <c:bubble3D val="0"/>
            <c:explosion val="0"/>
            <c:extLst>
              <c:ext xmlns:c16="http://schemas.microsoft.com/office/drawing/2014/chart" uri="{C3380CC4-5D6E-409C-BE32-E72D297353CC}">
                <c16:uniqueId val="{00000003-737A-4817-8AE4-E95DDFCBAFC5}"/>
              </c:ext>
            </c:extLst>
          </c:dPt>
          <c:dPt>
            <c:idx val="2"/>
            <c:bubble3D val="0"/>
            <c:explosion val="0"/>
            <c:extLst>
              <c:ext xmlns:c16="http://schemas.microsoft.com/office/drawing/2014/chart" uri="{C3380CC4-5D6E-409C-BE32-E72D297353CC}">
                <c16:uniqueId val="{00000005-737A-4817-8AE4-E95DDFCBAFC5}"/>
              </c:ext>
            </c:extLst>
          </c:dPt>
          <c:dPt>
            <c:idx val="3"/>
            <c:bubble3D val="0"/>
            <c:explosion val="1"/>
            <c:extLst>
              <c:ext xmlns:c16="http://schemas.microsoft.com/office/drawing/2014/chart" uri="{C3380CC4-5D6E-409C-BE32-E72D297353CC}">
                <c16:uniqueId val="{00000007-737A-4817-8AE4-E95DDFCBAFC5}"/>
              </c:ext>
            </c:extLst>
          </c:dPt>
          <c:dPt>
            <c:idx val="4"/>
            <c:bubble3D val="0"/>
            <c:explosion val="2"/>
            <c:extLst>
              <c:ext xmlns:c16="http://schemas.microsoft.com/office/drawing/2014/chart" uri="{C3380CC4-5D6E-409C-BE32-E72D297353CC}">
                <c16:uniqueId val="{00000009-737A-4817-8AE4-E95DDFCBAFC5}"/>
              </c:ext>
            </c:extLst>
          </c:dPt>
          <c:dLbls>
            <c:dLbl>
              <c:idx val="0"/>
              <c:layout>
                <c:manualLayout>
                  <c:x val="-6.5051768835643994E-2"/>
                  <c:y val="-0.10393775246179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7A-4817-8AE4-E95DDFCBAFC5}"/>
                </c:ext>
              </c:extLst>
            </c:dLbl>
            <c:dLbl>
              <c:idx val="1"/>
              <c:layout>
                <c:manualLayout>
                  <c:x val="9.2024539877300603E-3"/>
                  <c:y val="6.896942846683169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37A-4817-8AE4-E95DDFCBAFC5}"/>
                </c:ext>
              </c:extLst>
            </c:dLbl>
            <c:dLbl>
              <c:idx val="2"/>
              <c:layout>
                <c:manualLayout>
                  <c:x val="-2.3175303112191199E-2"/>
                  <c:y val="9.035219667252510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37A-4817-8AE4-E95DDFCBAFC5}"/>
                </c:ext>
              </c:extLst>
            </c:dLbl>
            <c:dLbl>
              <c:idx val="3"/>
              <c:layout>
                <c:manualLayout>
                  <c:x val="-8.0590390158285494E-2"/>
                  <c:y val="-5.121299553867819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37A-4817-8AE4-E95DDFCBAFC5}"/>
                </c:ext>
              </c:extLst>
            </c:dLbl>
            <c:dLbl>
              <c:idx val="4"/>
              <c:layout>
                <c:manualLayout>
                  <c:x val="5.39342534608824E-3"/>
                  <c:y val="-5.558271430208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37A-4817-8AE4-E95DDFCBAFC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es-HN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A-737A-4817-8AE4-E95DDFCBAFC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>
                <a:latin typeface="Tahoma" pitchFamily="34" charset="0"/>
                <a:ea typeface="Tahoma" pitchFamily="34" charset="0"/>
                <a:cs typeface="Tahoma" pitchFamily="34" charset="0"/>
              </a:defRPr>
            </a:pPr>
            <a:r>
              <a:rPr lang="en-US" sz="1400" b="1">
                <a:latin typeface="Tahoma" pitchFamily="34" charset="0"/>
                <a:ea typeface="Tahoma" pitchFamily="34" charset="0"/>
                <a:cs typeface="Tahoma" pitchFamily="34" charset="0"/>
              </a:rPr>
              <a:t>% DE  PARTICIPACION</a:t>
            </a:r>
            <a:r>
              <a:rPr lang="en-US" sz="1400" b="1" baseline="0">
                <a:latin typeface="Tahoma" pitchFamily="34" charset="0"/>
                <a:ea typeface="Tahoma" pitchFamily="34" charset="0"/>
                <a:cs typeface="Tahoma" pitchFamily="34" charset="0"/>
              </a:rPr>
              <a:t> EN LOS DIFERENTES VARIABLES DE ATENCION INSTITUCIONAL</a:t>
            </a:r>
            <a:endParaRPr lang="en-US" sz="1400" b="1">
              <a:latin typeface="Tahoma" pitchFamily="34" charset="0"/>
              <a:ea typeface="Tahoma" pitchFamily="34" charset="0"/>
              <a:cs typeface="Tahoma" pitchFamily="34" charset="0"/>
            </a:endParaRP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3041623115694601"/>
          <c:y val="0.20155715691618001"/>
          <c:w val="0.83418553875455803"/>
          <c:h val="0.66268423766738904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explosion val="0"/>
            <c:extLst>
              <c:ext xmlns:c16="http://schemas.microsoft.com/office/drawing/2014/chart" uri="{C3380CC4-5D6E-409C-BE32-E72D297353CC}">
                <c16:uniqueId val="{00000001-8537-4DCB-8040-132FE60517CF}"/>
              </c:ext>
            </c:extLst>
          </c:dPt>
          <c:dPt>
            <c:idx val="1"/>
            <c:bubble3D val="0"/>
            <c:explosion val="0"/>
            <c:extLst>
              <c:ext xmlns:c16="http://schemas.microsoft.com/office/drawing/2014/chart" uri="{C3380CC4-5D6E-409C-BE32-E72D297353CC}">
                <c16:uniqueId val="{00000003-8537-4DCB-8040-132FE60517CF}"/>
              </c:ext>
            </c:extLst>
          </c:dPt>
          <c:dPt>
            <c:idx val="2"/>
            <c:bubble3D val="0"/>
            <c:explosion val="0"/>
            <c:extLst>
              <c:ext xmlns:c16="http://schemas.microsoft.com/office/drawing/2014/chart" uri="{C3380CC4-5D6E-409C-BE32-E72D297353CC}">
                <c16:uniqueId val="{00000005-8537-4DCB-8040-132FE60517CF}"/>
              </c:ext>
            </c:extLst>
          </c:dPt>
          <c:dPt>
            <c:idx val="3"/>
            <c:bubble3D val="0"/>
            <c:explosion val="1"/>
            <c:extLst>
              <c:ext xmlns:c16="http://schemas.microsoft.com/office/drawing/2014/chart" uri="{C3380CC4-5D6E-409C-BE32-E72D297353CC}">
                <c16:uniqueId val="{00000007-8537-4DCB-8040-132FE60517CF}"/>
              </c:ext>
            </c:extLst>
          </c:dPt>
          <c:dPt>
            <c:idx val="4"/>
            <c:bubble3D val="0"/>
            <c:explosion val="2"/>
            <c:extLst>
              <c:ext xmlns:c16="http://schemas.microsoft.com/office/drawing/2014/chart" uri="{C3380CC4-5D6E-409C-BE32-E72D297353CC}">
                <c16:uniqueId val="{00000009-8537-4DCB-8040-132FE60517CF}"/>
              </c:ext>
            </c:extLst>
          </c:dPt>
          <c:dLbls>
            <c:dLbl>
              <c:idx val="0"/>
              <c:layout>
                <c:manualLayout>
                  <c:x val="-6.5051768835643994E-2"/>
                  <c:y val="-0.10393775246179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537-4DCB-8040-132FE60517CF}"/>
                </c:ext>
              </c:extLst>
            </c:dLbl>
            <c:dLbl>
              <c:idx val="1"/>
              <c:layout>
                <c:manualLayout>
                  <c:x val="9.2024539877300603E-3"/>
                  <c:y val="6.896942846683169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37-4DCB-8040-132FE60517CF}"/>
                </c:ext>
              </c:extLst>
            </c:dLbl>
            <c:dLbl>
              <c:idx val="2"/>
              <c:layout>
                <c:manualLayout>
                  <c:x val="-2.3175303112191199E-2"/>
                  <c:y val="9.035219667252510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537-4DCB-8040-132FE60517CF}"/>
                </c:ext>
              </c:extLst>
            </c:dLbl>
            <c:dLbl>
              <c:idx val="3"/>
              <c:layout>
                <c:manualLayout>
                  <c:x val="-8.0590390158285494E-2"/>
                  <c:y val="-5.121299553867819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537-4DCB-8040-132FE60517CF}"/>
                </c:ext>
              </c:extLst>
            </c:dLbl>
            <c:dLbl>
              <c:idx val="4"/>
              <c:layout>
                <c:manualLayout>
                  <c:x val="5.39342534608824E-3"/>
                  <c:y val="-5.558271430208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537-4DCB-8040-132FE60517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>
                    <a:latin typeface="Tahoma" pitchFamily="34" charset="0"/>
                    <a:ea typeface="Tahoma" pitchFamily="34" charset="0"/>
                    <a:cs typeface="Tahoma" pitchFamily="34" charset="0"/>
                  </a:defRPr>
                </a:pPr>
                <a:endParaRPr lang="es-HN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A-8537-4DCB-8040-132FE60517C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4829175</xdr:colOff>
      <xdr:row>24</xdr:row>
      <xdr:rowOff>47625</xdr:rowOff>
    </xdr:from>
    <xdr:to>
      <xdr:col>9</xdr:col>
      <xdr:colOff>152400</xdr:colOff>
      <xdr:row>40</xdr:row>
      <xdr:rowOff>361950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BEAB7C6-273E-46BD-B3C0-BF4C91E57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312964</xdr:colOff>
      <xdr:row>0</xdr:row>
      <xdr:rowOff>0</xdr:rowOff>
    </xdr:from>
    <xdr:to>
      <xdr:col>4</xdr:col>
      <xdr:colOff>1245477</xdr:colOff>
      <xdr:row>5</xdr:row>
      <xdr:rowOff>180109</xdr:rowOff>
    </xdr:to>
    <xdr:pic>
      <xdr:nvPicPr>
        <xdr:cNvPr id="3" name="Picture 42" descr="C:\Users\Orestes\Dropbox\#Consultorias\INFOP\Logos INFOP\logo_horizontal.fw.png">
          <a:extLst>
            <a:ext uri="{FF2B5EF4-FFF2-40B4-BE49-F238E27FC236}">
              <a16:creationId xmlns:a16="http://schemas.microsoft.com/office/drawing/2014/main" id="{3E8F0AD4-F06E-4A84-9352-BBBEF6BDF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4924" y="0"/>
          <a:ext cx="4452953" cy="1064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4829175</xdr:colOff>
      <xdr:row>24</xdr:row>
      <xdr:rowOff>47625</xdr:rowOff>
    </xdr:from>
    <xdr:to>
      <xdr:col>11</xdr:col>
      <xdr:colOff>152400</xdr:colOff>
      <xdr:row>40</xdr:row>
      <xdr:rowOff>361950</xdr:rowOff>
    </xdr:to>
    <xdr:graphicFrame macro="">
      <xdr:nvGraphicFramePr>
        <xdr:cNvPr id="4" name="1 Gráfico">
          <a:extLst>
            <a:ext uri="{FF2B5EF4-FFF2-40B4-BE49-F238E27FC236}">
              <a16:creationId xmlns:a16="http://schemas.microsoft.com/office/drawing/2014/main" id="{724EBA78-7C49-4731-813A-D90C77FAAB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761999</xdr:colOff>
      <xdr:row>0</xdr:row>
      <xdr:rowOff>181535</xdr:rowOff>
    </xdr:from>
    <xdr:to>
      <xdr:col>14</xdr:col>
      <xdr:colOff>257735</xdr:colOff>
      <xdr:row>2</xdr:row>
      <xdr:rowOff>179742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B6647467-79CE-43DE-94F6-4BCCBDEA5D5E}"/>
            </a:ext>
          </a:extLst>
        </xdr:cNvPr>
        <xdr:cNvGrpSpPr/>
      </xdr:nvGrpSpPr>
      <xdr:grpSpPr>
        <a:xfrm>
          <a:off x="761999" y="173915"/>
          <a:ext cx="12030636" cy="348727"/>
          <a:chOff x="521804" y="75308"/>
          <a:chExt cx="9157515" cy="1195427"/>
        </a:xfrm>
      </xdr:grpSpPr>
      <xdr:grpSp>
        <xdr:nvGrpSpPr>
          <xdr:cNvPr id="3" name="Group 1">
            <a:extLst>
              <a:ext uri="{FF2B5EF4-FFF2-40B4-BE49-F238E27FC236}">
                <a16:creationId xmlns:a16="http://schemas.microsoft.com/office/drawing/2014/main" id="{01846217-9C54-4683-9792-A2A64B4439F9}"/>
              </a:ext>
            </a:extLst>
          </xdr:cNvPr>
          <xdr:cNvGrpSpPr/>
        </xdr:nvGrpSpPr>
        <xdr:grpSpPr>
          <a:xfrm>
            <a:off x="521804" y="75308"/>
            <a:ext cx="9157515" cy="1195427"/>
            <a:chOff x="-203879" y="15761"/>
            <a:chExt cx="5668654" cy="558103"/>
          </a:xfrm>
        </xdr:grpSpPr>
        <xdr:sp macro="" textlink="">
          <xdr:nvSpPr>
            <xdr:cNvPr id="5" name="TextBox 2">
              <a:extLst>
                <a:ext uri="{FF2B5EF4-FFF2-40B4-BE49-F238E27FC236}">
                  <a16:creationId xmlns:a16="http://schemas.microsoft.com/office/drawing/2014/main" id="{BC607D57-9AF6-4392-BEE8-334C36A2A307}"/>
                </a:ext>
              </a:extLst>
            </xdr:cNvPr>
            <xdr:cNvSpPr txBox="1">
              <a:spLocks/>
            </xdr:cNvSpPr>
          </xdr:nvSpPr>
          <xdr:spPr>
            <a:xfrm>
              <a:off x="-203879" y="19051"/>
              <a:ext cx="5668653" cy="547559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es-HN" sz="110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endParaRPr>
            </a:p>
          </xdr:txBody>
        </xdr:sp>
        <xdr:sp macro="" textlink="">
          <xdr:nvSpPr>
            <xdr:cNvPr id="6" name="TextBox 4">
              <a:extLst>
                <a:ext uri="{FF2B5EF4-FFF2-40B4-BE49-F238E27FC236}">
                  <a16:creationId xmlns:a16="http://schemas.microsoft.com/office/drawing/2014/main" id="{9459264B-DBBD-4DE3-8449-AE7A807D9212}"/>
                </a:ext>
              </a:extLst>
            </xdr:cNvPr>
            <xdr:cNvSpPr txBox="1"/>
          </xdr:nvSpPr>
          <xdr:spPr>
            <a:xfrm>
              <a:off x="1443573" y="19248"/>
              <a:ext cx="2728933" cy="554616"/>
            </a:xfrm>
            <a:prstGeom prst="rect">
              <a:avLst/>
            </a:prstGeom>
            <a:solidFill>
              <a:sysClr val="window" lastClr="FFFFFF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s-HN" sz="1400" b="0">
                  <a:solidFill>
                    <a:schemeClr val="tx1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SISTEMA DE GESTIÓN DE CALIDAD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s-HN" sz="1400" b="0" i="0" u="none" strike="noStrike" kern="0" cap="none" spc="0" normalizeH="0" baseline="0" noProof="0">
                  <a:ln>
                    <a:noFill/>
                  </a:ln>
                  <a:solidFill>
                    <a:prstClr val="black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PLANIFICACIÓN Y PRESUPUESTO</a:t>
              </a:r>
            </a:p>
            <a:p>
              <a:pPr marL="0" marR="0" lvl="0" indent="0" algn="ctr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s-HN" sz="1400" b="0" i="0" u="none" strike="noStrike" kern="0" cap="none" spc="0" normalizeH="0" baseline="0" noProof="0">
                  <a:ln>
                    <a:noFill/>
                  </a:ln>
                  <a:solidFill>
                    <a:prstClr val="black"/>
                  </a:solidFill>
                  <a:effectLst/>
                  <a:uLnTx/>
                  <a:uFillTx/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Formato Cuadro de gestion por resultados según programa.</a:t>
              </a:r>
              <a:endParaRPr lang="es-HN" sz="1100" b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7" name="TextBox 5">
              <a:extLst>
                <a:ext uri="{FF2B5EF4-FFF2-40B4-BE49-F238E27FC236}">
                  <a16:creationId xmlns:a16="http://schemas.microsoft.com/office/drawing/2014/main" id="{E2D0C134-64E4-4967-A141-A1EB28362FF3}"/>
                </a:ext>
              </a:extLst>
            </xdr:cNvPr>
            <xdr:cNvSpPr txBox="1">
              <a:spLocks noChangeAspect="1"/>
            </xdr:cNvSpPr>
          </xdr:nvSpPr>
          <xdr:spPr>
            <a:xfrm>
              <a:off x="4172504" y="15761"/>
              <a:ext cx="1292271" cy="189525"/>
            </a:xfrm>
            <a:prstGeom prst="rect">
              <a:avLst/>
            </a:prstGeom>
            <a:solidFill>
              <a:schemeClr val="lt1"/>
            </a:solidFill>
            <a:ln w="3175" cap="sq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s-HN" sz="1100" b="0" i="0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PP-FO-057</a:t>
              </a:r>
            </a:p>
          </xdr:txBody>
        </xdr:sp>
        <xdr:sp macro="" textlink="">
          <xdr:nvSpPr>
            <xdr:cNvPr id="8" name="TextBox 6">
              <a:extLst>
                <a:ext uri="{FF2B5EF4-FFF2-40B4-BE49-F238E27FC236}">
                  <a16:creationId xmlns:a16="http://schemas.microsoft.com/office/drawing/2014/main" id="{B4DC9920-B8AB-414C-B10E-57E353355359}"/>
                </a:ext>
              </a:extLst>
            </xdr:cNvPr>
            <xdr:cNvSpPr txBox="1">
              <a:spLocks noChangeAspect="1"/>
            </xdr:cNvSpPr>
          </xdr:nvSpPr>
          <xdr:spPr>
            <a:xfrm>
              <a:off x="4172504" y="384090"/>
              <a:ext cx="1292270" cy="183142"/>
            </a:xfrm>
            <a:prstGeom prst="rect">
              <a:avLst/>
            </a:prstGeom>
            <a:solidFill>
              <a:schemeClr val="lt1"/>
            </a:solidFill>
            <a:ln w="6350" cap="sq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marL="0" indent="0" algn="ctr"/>
              <a:r>
                <a:rPr lang="es-HN" sz="1100" b="0" i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FECHA:</a:t>
              </a:r>
              <a:r>
                <a:rPr lang="es-HN" sz="1100" b="0" i="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rPr>
                <a:t> 06/05/2021</a:t>
              </a:r>
              <a:endParaRPr lang="es-HN" sz="1100" b="0" i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9" name="TextBox 7">
              <a:extLst>
                <a:ext uri="{FF2B5EF4-FFF2-40B4-BE49-F238E27FC236}">
                  <a16:creationId xmlns:a16="http://schemas.microsoft.com/office/drawing/2014/main" id="{0514C100-112D-4293-A8DE-2AA4A47E8296}"/>
                </a:ext>
              </a:extLst>
            </xdr:cNvPr>
            <xdr:cNvSpPr txBox="1">
              <a:spLocks noChangeAspect="1"/>
            </xdr:cNvSpPr>
          </xdr:nvSpPr>
          <xdr:spPr>
            <a:xfrm>
              <a:off x="4182353" y="218999"/>
              <a:ext cx="1227307" cy="164122"/>
            </a:xfrm>
            <a:prstGeom prst="rect">
              <a:avLst/>
            </a:prstGeom>
            <a:solidFill>
              <a:schemeClr val="lt1"/>
            </a:solidFill>
            <a:ln w="12700" cap="sq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es-HN" sz="1100" b="0" i="0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VERSIÓN</a:t>
              </a:r>
              <a:r>
                <a:rPr lang="es-HN" sz="1100" b="0" i="0" baseline="0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: 01</a:t>
              </a:r>
              <a:endParaRPr lang="es-HN" sz="1100" b="0" i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0DFA7623-9F63-4093-8D45-83F4624756FE}"/>
              </a:ext>
            </a:extLst>
          </xdr:cNvPr>
          <xdr:cNvPicPr/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34266" y="296245"/>
            <a:ext cx="2238503" cy="718701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xdr:twoCellAnchor>
    <xdr:from>
      <xdr:col>0</xdr:col>
      <xdr:colOff>761999</xdr:colOff>
      <xdr:row>0</xdr:row>
      <xdr:rowOff>173915</xdr:rowOff>
    </xdr:from>
    <xdr:to>
      <xdr:col>14</xdr:col>
      <xdr:colOff>257735</xdr:colOff>
      <xdr:row>2</xdr:row>
      <xdr:rowOff>172122</xdr:rowOff>
    </xdr:to>
    <xdr:grpSp>
      <xdr:nvGrpSpPr>
        <xdr:cNvPr id="11" name="Group 1">
          <a:extLst>
            <a:ext uri="{FF2B5EF4-FFF2-40B4-BE49-F238E27FC236}">
              <a16:creationId xmlns:a16="http://schemas.microsoft.com/office/drawing/2014/main" id="{5C6CD3EE-BD49-42A3-ADB3-7CB1419C47C4}"/>
            </a:ext>
          </a:extLst>
        </xdr:cNvPr>
        <xdr:cNvGrpSpPr/>
      </xdr:nvGrpSpPr>
      <xdr:grpSpPr>
        <a:xfrm>
          <a:off x="761999" y="173915"/>
          <a:ext cx="12030636" cy="348727"/>
          <a:chOff x="-203879" y="15761"/>
          <a:chExt cx="5668654" cy="558103"/>
        </a:xfrm>
      </xdr:grpSpPr>
      <xdr:sp macro="" textlink="">
        <xdr:nvSpPr>
          <xdr:cNvPr id="13" name="TextBox 2">
            <a:extLst>
              <a:ext uri="{FF2B5EF4-FFF2-40B4-BE49-F238E27FC236}">
                <a16:creationId xmlns:a16="http://schemas.microsoft.com/office/drawing/2014/main" id="{15EB57DE-B1D7-4C01-8B25-7259E89F8AF9}"/>
              </a:ext>
            </a:extLst>
          </xdr:cNvPr>
          <xdr:cNvSpPr txBox="1">
            <a:spLocks/>
          </xdr:cNvSpPr>
        </xdr:nvSpPr>
        <xdr:spPr>
          <a:xfrm>
            <a:off x="-203879" y="19051"/>
            <a:ext cx="5668653" cy="54755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H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14" name="TextBox 4">
            <a:extLst>
              <a:ext uri="{FF2B5EF4-FFF2-40B4-BE49-F238E27FC236}">
                <a16:creationId xmlns:a16="http://schemas.microsoft.com/office/drawing/2014/main" id="{BC34F39B-9A7F-47F1-AE8B-E2572D8C3195}"/>
              </a:ext>
            </a:extLst>
          </xdr:cNvPr>
          <xdr:cNvSpPr txBox="1"/>
        </xdr:nvSpPr>
        <xdr:spPr>
          <a:xfrm>
            <a:off x="1443573" y="19248"/>
            <a:ext cx="2728933" cy="554616"/>
          </a:xfrm>
          <a:prstGeom prst="rect">
            <a:avLst/>
          </a:prstGeom>
          <a:solidFill>
            <a:sysClr val="window" lastClr="FFFFFF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HN" sz="1400" b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SISTEMA DE GESTIÓN DE CALIDAD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HN" sz="14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PLANIFICACIÓN Y PRESUPUESTO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HN" sz="14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Formato Cuadro de gestion por resultados según programa.</a:t>
            </a:r>
            <a:endParaRPr lang="es-HN" sz="1100" b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15" name="TextBox 5">
            <a:extLst>
              <a:ext uri="{FF2B5EF4-FFF2-40B4-BE49-F238E27FC236}">
                <a16:creationId xmlns:a16="http://schemas.microsoft.com/office/drawing/2014/main" id="{F15AEAEC-3758-4739-B653-EC00423C497A}"/>
              </a:ext>
            </a:extLst>
          </xdr:cNvPr>
          <xdr:cNvSpPr txBox="1">
            <a:spLocks noChangeAspect="1"/>
          </xdr:cNvSpPr>
        </xdr:nvSpPr>
        <xdr:spPr>
          <a:xfrm>
            <a:off x="4172504" y="15761"/>
            <a:ext cx="1292271" cy="189525"/>
          </a:xfrm>
          <a:prstGeom prst="rect">
            <a:avLst/>
          </a:prstGeom>
          <a:solidFill>
            <a:schemeClr val="lt1"/>
          </a:solidFill>
          <a:ln w="3175" cap="sq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HN" sz="1100" b="0" i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PP-FO-057</a:t>
            </a:r>
          </a:p>
        </xdr:txBody>
      </xdr:sp>
      <xdr:sp macro="" textlink="">
        <xdr:nvSpPr>
          <xdr:cNvPr id="16" name="TextBox 6">
            <a:extLst>
              <a:ext uri="{FF2B5EF4-FFF2-40B4-BE49-F238E27FC236}">
                <a16:creationId xmlns:a16="http://schemas.microsoft.com/office/drawing/2014/main" id="{C8CCA6D9-8855-4661-B7A4-DAA2644FD6AA}"/>
              </a:ext>
            </a:extLst>
          </xdr:cNvPr>
          <xdr:cNvSpPr txBox="1">
            <a:spLocks noChangeAspect="1"/>
          </xdr:cNvSpPr>
        </xdr:nvSpPr>
        <xdr:spPr>
          <a:xfrm>
            <a:off x="4172504" y="384090"/>
            <a:ext cx="1292270" cy="183142"/>
          </a:xfrm>
          <a:prstGeom prst="rect">
            <a:avLst/>
          </a:prstGeom>
          <a:solidFill>
            <a:schemeClr val="lt1"/>
          </a:solidFill>
          <a:ln w="6350" cap="sq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s-HN" sz="1100" b="0" i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FECHA:</a:t>
            </a:r>
            <a:r>
              <a:rPr lang="es-HN" sz="1100" b="0" i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06/05/2021</a:t>
            </a:r>
            <a:endParaRPr lang="es-HN" sz="1100" b="0" i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xdr:txBody>
      </xdr:sp>
      <xdr:sp macro="" textlink="">
        <xdr:nvSpPr>
          <xdr:cNvPr id="17" name="TextBox 7">
            <a:extLst>
              <a:ext uri="{FF2B5EF4-FFF2-40B4-BE49-F238E27FC236}">
                <a16:creationId xmlns:a16="http://schemas.microsoft.com/office/drawing/2014/main" id="{EF3E6B02-5F27-4B11-AEB2-4A97912B2F38}"/>
              </a:ext>
            </a:extLst>
          </xdr:cNvPr>
          <xdr:cNvSpPr txBox="1">
            <a:spLocks noChangeAspect="1"/>
          </xdr:cNvSpPr>
        </xdr:nvSpPr>
        <xdr:spPr>
          <a:xfrm>
            <a:off x="4182353" y="218999"/>
            <a:ext cx="1227307" cy="164122"/>
          </a:xfrm>
          <a:prstGeom prst="rect">
            <a:avLst/>
          </a:prstGeom>
          <a:solidFill>
            <a:schemeClr val="lt1"/>
          </a:solidFill>
          <a:ln w="12700" cap="sq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HN" sz="1100" b="0" i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VERSIÓN</a:t>
            </a:r>
            <a:r>
              <a:rPr lang="es-HN" sz="1100" b="0" i="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: 01</a:t>
            </a:r>
            <a:endParaRPr lang="es-HN" sz="1100" b="0" i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 editAs="oneCell">
    <xdr:from>
      <xdr:col>0</xdr:col>
      <xdr:colOff>899160</xdr:colOff>
      <xdr:row>0</xdr:row>
      <xdr:rowOff>0</xdr:rowOff>
    </xdr:from>
    <xdr:to>
      <xdr:col>1</xdr:col>
      <xdr:colOff>119961</xdr:colOff>
      <xdr:row>4</xdr:row>
      <xdr:rowOff>136690</xdr:rowOff>
    </xdr:to>
    <xdr:pic>
      <xdr:nvPicPr>
        <xdr:cNvPr id="18" name="9 Imagen">
          <a:extLst>
            <a:ext uri="{FF2B5EF4-FFF2-40B4-BE49-F238E27FC236}">
              <a16:creationId xmlns:a16="http://schemas.microsoft.com/office/drawing/2014/main" id="{B10A47C6-B6D7-4B0E-822A-44E9EDCD2DD8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13" t="24639" r="23614" b="31302"/>
        <a:stretch/>
      </xdr:blipFill>
      <xdr:spPr bwMode="auto">
        <a:xfrm>
          <a:off x="899160" y="0"/>
          <a:ext cx="2794581" cy="8834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761999</xdr:colOff>
      <xdr:row>0</xdr:row>
      <xdr:rowOff>181535</xdr:rowOff>
    </xdr:from>
    <xdr:to>
      <xdr:col>14</xdr:col>
      <xdr:colOff>257735</xdr:colOff>
      <xdr:row>2</xdr:row>
      <xdr:rowOff>179742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D434259D-F2A5-42E6-8FA3-165AE958961F}"/>
            </a:ext>
          </a:extLst>
        </xdr:cNvPr>
        <xdr:cNvGrpSpPr/>
      </xdr:nvGrpSpPr>
      <xdr:grpSpPr>
        <a:xfrm>
          <a:off x="761999" y="173915"/>
          <a:ext cx="12030636" cy="348727"/>
          <a:chOff x="-203879" y="15761"/>
          <a:chExt cx="5668654" cy="558103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E42FF948-24B3-4BDA-8A2E-899CB4570BAA}"/>
              </a:ext>
            </a:extLst>
          </xdr:cNvPr>
          <xdr:cNvSpPr txBox="1">
            <a:spLocks/>
          </xdr:cNvSpPr>
        </xdr:nvSpPr>
        <xdr:spPr>
          <a:xfrm>
            <a:off x="-203879" y="19051"/>
            <a:ext cx="5668653" cy="54755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H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4" name="TextBox 4">
            <a:extLst>
              <a:ext uri="{FF2B5EF4-FFF2-40B4-BE49-F238E27FC236}">
                <a16:creationId xmlns:a16="http://schemas.microsoft.com/office/drawing/2014/main" id="{2BEA68AB-7C52-4E69-B9E0-5BB2AF411D1F}"/>
              </a:ext>
            </a:extLst>
          </xdr:cNvPr>
          <xdr:cNvSpPr txBox="1"/>
        </xdr:nvSpPr>
        <xdr:spPr>
          <a:xfrm>
            <a:off x="1443573" y="19248"/>
            <a:ext cx="2728933" cy="554616"/>
          </a:xfrm>
          <a:prstGeom prst="rect">
            <a:avLst/>
          </a:prstGeom>
          <a:solidFill>
            <a:sysClr val="window" lastClr="FFFFFF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HN" sz="1400" b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SISTEMA DE GESTIÓN DE CALIDAD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HN" sz="14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PLANIFICACIÓN Y PRESUPUESTO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HN" sz="14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Formato Cuadro de Gestion por Resultados Según Programa Institucional.</a:t>
            </a:r>
            <a:endParaRPr lang="es-HN" sz="1100" b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5">
            <a:extLst>
              <a:ext uri="{FF2B5EF4-FFF2-40B4-BE49-F238E27FC236}">
                <a16:creationId xmlns:a16="http://schemas.microsoft.com/office/drawing/2014/main" id="{81CFEA35-6390-41D6-891C-812A43339E42}"/>
              </a:ext>
            </a:extLst>
          </xdr:cNvPr>
          <xdr:cNvSpPr txBox="1">
            <a:spLocks noChangeAspect="1"/>
          </xdr:cNvSpPr>
        </xdr:nvSpPr>
        <xdr:spPr>
          <a:xfrm>
            <a:off x="4172504" y="15761"/>
            <a:ext cx="1292271" cy="189525"/>
          </a:xfrm>
          <a:prstGeom prst="rect">
            <a:avLst/>
          </a:prstGeom>
          <a:solidFill>
            <a:schemeClr val="lt1"/>
          </a:solidFill>
          <a:ln w="3175" cap="sq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HN" sz="1100" b="0" i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PP-FO-040</a:t>
            </a:r>
          </a:p>
        </xdr:txBody>
      </xdr:sp>
      <xdr:sp macro="" textlink="">
        <xdr:nvSpPr>
          <xdr:cNvPr id="6" name="TextBox 6">
            <a:extLst>
              <a:ext uri="{FF2B5EF4-FFF2-40B4-BE49-F238E27FC236}">
                <a16:creationId xmlns:a16="http://schemas.microsoft.com/office/drawing/2014/main" id="{F1D06893-25D5-45D4-B02D-A26D4F613741}"/>
              </a:ext>
            </a:extLst>
          </xdr:cNvPr>
          <xdr:cNvSpPr txBox="1">
            <a:spLocks noChangeAspect="1"/>
          </xdr:cNvSpPr>
        </xdr:nvSpPr>
        <xdr:spPr>
          <a:xfrm>
            <a:off x="4172504" y="384090"/>
            <a:ext cx="1292270" cy="183142"/>
          </a:xfrm>
          <a:prstGeom prst="rect">
            <a:avLst/>
          </a:prstGeom>
          <a:solidFill>
            <a:schemeClr val="lt1"/>
          </a:solidFill>
          <a:ln w="6350" cap="sq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s-HN" sz="1100" b="0" i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FECHA:</a:t>
            </a:r>
            <a:r>
              <a:rPr lang="es-HN" sz="1100" b="0" i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05/08/2022</a:t>
            </a:r>
            <a:endParaRPr lang="es-HN" sz="1100" b="0" i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xdr:txBody>
      </xdr:sp>
      <xdr:sp macro="" textlink="">
        <xdr:nvSpPr>
          <xdr:cNvPr id="7" name="TextBox 7">
            <a:extLst>
              <a:ext uri="{FF2B5EF4-FFF2-40B4-BE49-F238E27FC236}">
                <a16:creationId xmlns:a16="http://schemas.microsoft.com/office/drawing/2014/main" id="{AC75CA41-06B0-4DCB-96DF-F62A5FCAC403}"/>
              </a:ext>
            </a:extLst>
          </xdr:cNvPr>
          <xdr:cNvSpPr txBox="1">
            <a:spLocks noChangeAspect="1"/>
          </xdr:cNvSpPr>
        </xdr:nvSpPr>
        <xdr:spPr>
          <a:xfrm>
            <a:off x="4182353" y="218999"/>
            <a:ext cx="1227307" cy="164122"/>
          </a:xfrm>
          <a:prstGeom prst="rect">
            <a:avLst/>
          </a:prstGeom>
          <a:solidFill>
            <a:schemeClr val="lt1"/>
          </a:solidFill>
          <a:ln w="12700" cap="sq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HN" sz="1100" b="0" i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VERSIÓN</a:t>
            </a:r>
            <a:r>
              <a:rPr lang="es-HN" sz="1100" b="0" i="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: 02</a:t>
            </a:r>
            <a:endParaRPr lang="es-HN" sz="1100" b="0" i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 editAs="oneCell">
    <xdr:from>
      <xdr:col>0</xdr:col>
      <xdr:colOff>981528</xdr:colOff>
      <xdr:row>0</xdr:row>
      <xdr:rowOff>33127</xdr:rowOff>
    </xdr:from>
    <xdr:to>
      <xdr:col>1</xdr:col>
      <xdr:colOff>202329</xdr:colOff>
      <xdr:row>4</xdr:row>
      <xdr:rowOff>169817</xdr:rowOff>
    </xdr:to>
    <xdr:pic>
      <xdr:nvPicPr>
        <xdr:cNvPr id="8" name="9 Imagen">
          <a:extLst>
            <a:ext uri="{FF2B5EF4-FFF2-40B4-BE49-F238E27FC236}">
              <a16:creationId xmlns:a16="http://schemas.microsoft.com/office/drawing/2014/main" id="{FDF3F51B-B0C6-41E1-B0CA-9D332694A2B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13" t="24639" r="23614" b="31302"/>
        <a:stretch/>
      </xdr:blipFill>
      <xdr:spPr bwMode="auto">
        <a:xfrm>
          <a:off x="981528" y="33127"/>
          <a:ext cx="2794581" cy="8834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761999</xdr:colOff>
      <xdr:row>0</xdr:row>
      <xdr:rowOff>181535</xdr:rowOff>
    </xdr:from>
    <xdr:to>
      <xdr:col>14</xdr:col>
      <xdr:colOff>257735</xdr:colOff>
      <xdr:row>2</xdr:row>
      <xdr:rowOff>179742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69F26F98-27FF-4009-AC12-6E7587867880}"/>
            </a:ext>
          </a:extLst>
        </xdr:cNvPr>
        <xdr:cNvGrpSpPr/>
      </xdr:nvGrpSpPr>
      <xdr:grpSpPr>
        <a:xfrm>
          <a:off x="761999" y="173915"/>
          <a:ext cx="12030636" cy="348727"/>
          <a:chOff x="-203879" y="15761"/>
          <a:chExt cx="5668654" cy="558103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805EE2E5-E232-403A-A2EF-9D389E03A2DB}"/>
              </a:ext>
            </a:extLst>
          </xdr:cNvPr>
          <xdr:cNvSpPr txBox="1">
            <a:spLocks/>
          </xdr:cNvSpPr>
        </xdr:nvSpPr>
        <xdr:spPr>
          <a:xfrm>
            <a:off x="-203879" y="19051"/>
            <a:ext cx="5668653" cy="54755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H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4" name="TextBox 4">
            <a:extLst>
              <a:ext uri="{FF2B5EF4-FFF2-40B4-BE49-F238E27FC236}">
                <a16:creationId xmlns:a16="http://schemas.microsoft.com/office/drawing/2014/main" id="{E52293B4-C3FC-4CBE-A0A6-D86941A219F0}"/>
              </a:ext>
            </a:extLst>
          </xdr:cNvPr>
          <xdr:cNvSpPr txBox="1"/>
        </xdr:nvSpPr>
        <xdr:spPr>
          <a:xfrm>
            <a:off x="1443573" y="19248"/>
            <a:ext cx="2728933" cy="554616"/>
          </a:xfrm>
          <a:prstGeom prst="rect">
            <a:avLst/>
          </a:prstGeom>
          <a:solidFill>
            <a:sysClr val="window" lastClr="FFFFFF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HN" sz="1400" b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SISTEMA DE GESTIÓN DE CALIDAD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HN" sz="14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PLANIFICACIÓN Y PRESUPUESTO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HN" sz="14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Formato Cuadro de gestion por resultados según programa.</a:t>
            </a:r>
            <a:endParaRPr lang="es-HN" sz="1100" b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5">
            <a:extLst>
              <a:ext uri="{FF2B5EF4-FFF2-40B4-BE49-F238E27FC236}">
                <a16:creationId xmlns:a16="http://schemas.microsoft.com/office/drawing/2014/main" id="{9862134B-5A5D-4E3B-8CA9-827B4A848901}"/>
              </a:ext>
            </a:extLst>
          </xdr:cNvPr>
          <xdr:cNvSpPr txBox="1">
            <a:spLocks noChangeAspect="1"/>
          </xdr:cNvSpPr>
        </xdr:nvSpPr>
        <xdr:spPr>
          <a:xfrm>
            <a:off x="4172504" y="15761"/>
            <a:ext cx="1292271" cy="189525"/>
          </a:xfrm>
          <a:prstGeom prst="rect">
            <a:avLst/>
          </a:prstGeom>
          <a:solidFill>
            <a:schemeClr val="lt1"/>
          </a:solidFill>
          <a:ln w="3175" cap="sq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HN" sz="1100" b="0" i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PP-FO-051</a:t>
            </a:r>
          </a:p>
        </xdr:txBody>
      </xdr:sp>
      <xdr:sp macro="" textlink="">
        <xdr:nvSpPr>
          <xdr:cNvPr id="6" name="TextBox 6">
            <a:extLst>
              <a:ext uri="{FF2B5EF4-FFF2-40B4-BE49-F238E27FC236}">
                <a16:creationId xmlns:a16="http://schemas.microsoft.com/office/drawing/2014/main" id="{DC53B550-337C-401D-B5C7-E6CD753228B0}"/>
              </a:ext>
            </a:extLst>
          </xdr:cNvPr>
          <xdr:cNvSpPr txBox="1">
            <a:spLocks noChangeAspect="1"/>
          </xdr:cNvSpPr>
        </xdr:nvSpPr>
        <xdr:spPr>
          <a:xfrm>
            <a:off x="4172504" y="384090"/>
            <a:ext cx="1292270" cy="183142"/>
          </a:xfrm>
          <a:prstGeom prst="rect">
            <a:avLst/>
          </a:prstGeom>
          <a:solidFill>
            <a:schemeClr val="lt1"/>
          </a:solidFill>
          <a:ln w="6350" cap="sq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s-HN" sz="1100" b="0" i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FECHA:</a:t>
            </a:r>
            <a:r>
              <a:rPr lang="es-HN" sz="1100" b="0" i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05/08/2022</a:t>
            </a:r>
            <a:endParaRPr lang="es-HN" sz="1100" b="0" i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xdr:txBody>
      </xdr:sp>
      <xdr:sp macro="" textlink="">
        <xdr:nvSpPr>
          <xdr:cNvPr id="7" name="TextBox 7">
            <a:extLst>
              <a:ext uri="{FF2B5EF4-FFF2-40B4-BE49-F238E27FC236}">
                <a16:creationId xmlns:a16="http://schemas.microsoft.com/office/drawing/2014/main" id="{0EF26165-4DD0-40C5-86A5-9BAC0F3BEBF4}"/>
              </a:ext>
            </a:extLst>
          </xdr:cNvPr>
          <xdr:cNvSpPr txBox="1">
            <a:spLocks noChangeAspect="1"/>
          </xdr:cNvSpPr>
        </xdr:nvSpPr>
        <xdr:spPr>
          <a:xfrm>
            <a:off x="4182353" y="218999"/>
            <a:ext cx="1227307" cy="164122"/>
          </a:xfrm>
          <a:prstGeom prst="rect">
            <a:avLst/>
          </a:prstGeom>
          <a:solidFill>
            <a:schemeClr val="lt1"/>
          </a:solidFill>
          <a:ln w="12700" cap="sq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HN" sz="1100" b="0" i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VERSIÓN</a:t>
            </a:r>
            <a:r>
              <a:rPr lang="es-HN" sz="1100" b="0" i="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: 02</a:t>
            </a:r>
            <a:endParaRPr lang="es-HN" sz="1100" b="0" i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 editAs="oneCell">
    <xdr:from>
      <xdr:col>0</xdr:col>
      <xdr:colOff>1217749</xdr:colOff>
      <xdr:row>0</xdr:row>
      <xdr:rowOff>68580</xdr:rowOff>
    </xdr:from>
    <xdr:to>
      <xdr:col>0</xdr:col>
      <xdr:colOff>3246121</xdr:colOff>
      <xdr:row>3</xdr:row>
      <xdr:rowOff>53340</xdr:rowOff>
    </xdr:to>
    <xdr:pic>
      <xdr:nvPicPr>
        <xdr:cNvPr id="8" name="9 Imagen">
          <a:extLst>
            <a:ext uri="{FF2B5EF4-FFF2-40B4-BE49-F238E27FC236}">
              <a16:creationId xmlns:a16="http://schemas.microsoft.com/office/drawing/2014/main" id="{95CA13A3-C5A8-4098-8D03-A15BE9A8F9E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13" t="24639" r="23614" b="31302"/>
        <a:stretch/>
      </xdr:blipFill>
      <xdr:spPr bwMode="auto">
        <a:xfrm>
          <a:off x="1217749" y="68580"/>
          <a:ext cx="2028372" cy="51054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761999</xdr:colOff>
      <xdr:row>0</xdr:row>
      <xdr:rowOff>181535</xdr:rowOff>
    </xdr:from>
    <xdr:to>
      <xdr:col>14</xdr:col>
      <xdr:colOff>257735</xdr:colOff>
      <xdr:row>2</xdr:row>
      <xdr:rowOff>179742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D787FF06-010B-4C78-A54E-F224F12A9967}"/>
            </a:ext>
          </a:extLst>
        </xdr:cNvPr>
        <xdr:cNvGrpSpPr/>
      </xdr:nvGrpSpPr>
      <xdr:grpSpPr>
        <a:xfrm>
          <a:off x="761999" y="173915"/>
          <a:ext cx="12030636" cy="348727"/>
          <a:chOff x="-203879" y="15761"/>
          <a:chExt cx="5668654" cy="558103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491BD951-FA99-4194-A958-479A45F10730}"/>
              </a:ext>
            </a:extLst>
          </xdr:cNvPr>
          <xdr:cNvSpPr txBox="1">
            <a:spLocks/>
          </xdr:cNvSpPr>
        </xdr:nvSpPr>
        <xdr:spPr>
          <a:xfrm>
            <a:off x="-203879" y="19051"/>
            <a:ext cx="5668653" cy="54755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HN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4" name="TextBox 4">
            <a:extLst>
              <a:ext uri="{FF2B5EF4-FFF2-40B4-BE49-F238E27FC236}">
                <a16:creationId xmlns:a16="http://schemas.microsoft.com/office/drawing/2014/main" id="{E7DDC8A0-7B35-44CB-B379-73EEB053B4EE}"/>
              </a:ext>
            </a:extLst>
          </xdr:cNvPr>
          <xdr:cNvSpPr txBox="1"/>
        </xdr:nvSpPr>
        <xdr:spPr>
          <a:xfrm>
            <a:off x="1443573" y="19248"/>
            <a:ext cx="2728933" cy="554616"/>
          </a:xfrm>
          <a:prstGeom prst="rect">
            <a:avLst/>
          </a:prstGeom>
          <a:solidFill>
            <a:sysClr val="window" lastClr="FFFFFF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HN" sz="1400" b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SISTEMA DE GESTIÓN DE CALIDAD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HN" sz="14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PLANIFICACIÓN Y PRESUPUESTO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HN" sz="14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Formato Cuadro de gestion por resultados según programa.</a:t>
            </a:r>
            <a:endParaRPr lang="es-HN" sz="1100" b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5">
            <a:extLst>
              <a:ext uri="{FF2B5EF4-FFF2-40B4-BE49-F238E27FC236}">
                <a16:creationId xmlns:a16="http://schemas.microsoft.com/office/drawing/2014/main" id="{DDAA67F9-BE07-49C9-9D85-D4932B76C296}"/>
              </a:ext>
            </a:extLst>
          </xdr:cNvPr>
          <xdr:cNvSpPr txBox="1">
            <a:spLocks noChangeAspect="1"/>
          </xdr:cNvSpPr>
        </xdr:nvSpPr>
        <xdr:spPr>
          <a:xfrm>
            <a:off x="4172504" y="15761"/>
            <a:ext cx="1292271" cy="189525"/>
          </a:xfrm>
          <a:prstGeom prst="rect">
            <a:avLst/>
          </a:prstGeom>
          <a:solidFill>
            <a:schemeClr val="lt1"/>
          </a:solidFill>
          <a:ln w="3175" cap="sq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HN" sz="1100" b="0" i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PP-FO-051</a:t>
            </a:r>
          </a:p>
        </xdr:txBody>
      </xdr:sp>
      <xdr:sp macro="" textlink="">
        <xdr:nvSpPr>
          <xdr:cNvPr id="6" name="TextBox 6">
            <a:extLst>
              <a:ext uri="{FF2B5EF4-FFF2-40B4-BE49-F238E27FC236}">
                <a16:creationId xmlns:a16="http://schemas.microsoft.com/office/drawing/2014/main" id="{774AD946-8233-4E0E-85AA-D3A33FE7377A}"/>
              </a:ext>
            </a:extLst>
          </xdr:cNvPr>
          <xdr:cNvSpPr txBox="1">
            <a:spLocks noChangeAspect="1"/>
          </xdr:cNvSpPr>
        </xdr:nvSpPr>
        <xdr:spPr>
          <a:xfrm>
            <a:off x="4172504" y="384090"/>
            <a:ext cx="1292270" cy="183142"/>
          </a:xfrm>
          <a:prstGeom prst="rect">
            <a:avLst/>
          </a:prstGeom>
          <a:solidFill>
            <a:schemeClr val="lt1"/>
          </a:solidFill>
          <a:ln w="6350" cap="sq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s-HN" sz="1100" b="0" i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FECHA:</a:t>
            </a:r>
            <a:r>
              <a:rPr lang="es-HN" sz="1100" b="0" i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05/08/2022</a:t>
            </a:r>
            <a:endParaRPr lang="es-HN" sz="1100" b="0" i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xdr:txBody>
      </xdr:sp>
      <xdr:sp macro="" textlink="">
        <xdr:nvSpPr>
          <xdr:cNvPr id="7" name="TextBox 7">
            <a:extLst>
              <a:ext uri="{FF2B5EF4-FFF2-40B4-BE49-F238E27FC236}">
                <a16:creationId xmlns:a16="http://schemas.microsoft.com/office/drawing/2014/main" id="{2F498A24-25B4-491C-894A-5BE7E2ABF3CF}"/>
              </a:ext>
            </a:extLst>
          </xdr:cNvPr>
          <xdr:cNvSpPr txBox="1">
            <a:spLocks noChangeAspect="1"/>
          </xdr:cNvSpPr>
        </xdr:nvSpPr>
        <xdr:spPr>
          <a:xfrm>
            <a:off x="4182353" y="218999"/>
            <a:ext cx="1227307" cy="164122"/>
          </a:xfrm>
          <a:prstGeom prst="rect">
            <a:avLst/>
          </a:prstGeom>
          <a:solidFill>
            <a:schemeClr val="lt1"/>
          </a:solidFill>
          <a:ln w="12700" cap="sq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HN" sz="1100" b="0" i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VERSIÓN</a:t>
            </a:r>
            <a:r>
              <a:rPr lang="es-HN" sz="1100" b="0" i="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: 02</a:t>
            </a:r>
            <a:endParaRPr lang="es-HN" sz="1100" b="0" i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 editAs="oneCell">
    <xdr:from>
      <xdr:col>0</xdr:col>
      <xdr:colOff>1415869</xdr:colOff>
      <xdr:row>0</xdr:row>
      <xdr:rowOff>40747</xdr:rowOff>
    </xdr:from>
    <xdr:to>
      <xdr:col>0</xdr:col>
      <xdr:colOff>3108961</xdr:colOff>
      <xdr:row>2</xdr:row>
      <xdr:rowOff>152400</xdr:rowOff>
    </xdr:to>
    <xdr:pic>
      <xdr:nvPicPr>
        <xdr:cNvPr id="8" name="9 Imagen">
          <a:extLst>
            <a:ext uri="{FF2B5EF4-FFF2-40B4-BE49-F238E27FC236}">
              <a16:creationId xmlns:a16="http://schemas.microsoft.com/office/drawing/2014/main" id="{B1B58E0C-91D8-4293-BBE5-623E07A363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13" t="24639" r="23614" b="31302"/>
        <a:stretch/>
      </xdr:blipFill>
      <xdr:spPr bwMode="auto">
        <a:xfrm>
          <a:off x="1415869" y="40747"/>
          <a:ext cx="1693092" cy="46217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FOP/AppData/Local/Temp/%20PRODUCTOS%20regional%20DICIEMBRE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FOP/Downloads/AVANCE%20INSTITUCIONAL%20DICIEMBRE%20JEFA%2021%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ownloads/PRODUCTOS%20INST%20DICIEMBR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ownloads/PROGRAMA%20%20DICIEMBRE%20OFICIAL%2010%20DE%20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-RE-092"/>
      <sheetName val="CENTRO"/>
      <sheetName val="NOROCCIDENTAL"/>
      <sheetName val="LITORAL ATLAN"/>
      <sheetName val="SUR"/>
      <sheetName val="OLANCHO"/>
      <sheetName val="DAF 8 PRODUCTOS Global 2020-1"/>
    </sheetNames>
    <sheetDataSet>
      <sheetData sheetId="0" refreshError="1">
        <row r="15">
          <cell r="E15">
            <v>10857</v>
          </cell>
          <cell r="F15">
            <v>182</v>
          </cell>
          <cell r="G15">
            <v>138</v>
          </cell>
          <cell r="H15">
            <v>1620</v>
          </cell>
          <cell r="I15">
            <v>1357</v>
          </cell>
          <cell r="J15">
            <v>2977</v>
          </cell>
          <cell r="K15">
            <v>1125</v>
          </cell>
          <cell r="L15">
            <v>1046</v>
          </cell>
          <cell r="M15">
            <v>2171</v>
          </cell>
          <cell r="N15">
            <v>20</v>
          </cell>
          <cell r="O15">
            <v>10</v>
          </cell>
          <cell r="P15">
            <v>30</v>
          </cell>
          <cell r="Q15" t="e">
            <v>#REF!</v>
          </cell>
          <cell r="R15" t="e">
            <v>#REF!</v>
          </cell>
          <cell r="S15" t="e">
            <v>#REF!</v>
          </cell>
        </row>
        <row r="16">
          <cell r="E16">
            <v>1345</v>
          </cell>
          <cell r="F16">
            <v>153</v>
          </cell>
          <cell r="G16">
            <v>11</v>
          </cell>
          <cell r="H16">
            <v>2449</v>
          </cell>
          <cell r="I16">
            <v>427</v>
          </cell>
          <cell r="J16">
            <v>2876</v>
          </cell>
          <cell r="K16">
            <v>93</v>
          </cell>
          <cell r="L16">
            <v>77</v>
          </cell>
          <cell r="M16">
            <v>170</v>
          </cell>
          <cell r="N16">
            <v>28</v>
          </cell>
          <cell r="O16">
            <v>8</v>
          </cell>
          <cell r="P16">
            <v>36</v>
          </cell>
          <cell r="Q16" t="e">
            <v>#REF!</v>
          </cell>
          <cell r="R16" t="e">
            <v>#REF!</v>
          </cell>
          <cell r="S16" t="e">
            <v>#REF!</v>
          </cell>
        </row>
        <row r="17">
          <cell r="E17">
            <v>15586</v>
          </cell>
          <cell r="F17">
            <v>696</v>
          </cell>
          <cell r="G17">
            <v>685</v>
          </cell>
          <cell r="H17">
            <v>7061</v>
          </cell>
          <cell r="I17">
            <v>10707</v>
          </cell>
          <cell r="J17">
            <v>17768</v>
          </cell>
          <cell r="K17">
            <v>6779</v>
          </cell>
          <cell r="L17">
            <v>10403</v>
          </cell>
          <cell r="M17">
            <v>17182</v>
          </cell>
          <cell r="N17">
            <v>95</v>
          </cell>
          <cell r="O17">
            <v>147</v>
          </cell>
          <cell r="P17">
            <v>242</v>
          </cell>
          <cell r="Q17" t="e">
            <v>#REF!</v>
          </cell>
          <cell r="R17" t="e">
            <v>#REF!</v>
          </cell>
          <cell r="S17" t="e">
            <v>#REF!</v>
          </cell>
        </row>
        <row r="18">
          <cell r="E18">
            <v>32832</v>
          </cell>
          <cell r="F18">
            <v>545</v>
          </cell>
          <cell r="G18">
            <v>545</v>
          </cell>
          <cell r="H18">
            <v>4811</v>
          </cell>
          <cell r="I18">
            <v>7368</v>
          </cell>
          <cell r="J18">
            <v>12179</v>
          </cell>
          <cell r="K18">
            <v>4093</v>
          </cell>
          <cell r="L18">
            <v>6336</v>
          </cell>
          <cell r="M18">
            <v>10429</v>
          </cell>
          <cell r="N18">
            <v>470</v>
          </cell>
          <cell r="O18">
            <v>696</v>
          </cell>
          <cell r="P18">
            <v>1166</v>
          </cell>
          <cell r="Q18" t="e">
            <v>#REF!</v>
          </cell>
          <cell r="R18" t="e">
            <v>#REF!</v>
          </cell>
          <cell r="S18" t="e">
            <v>#REF!</v>
          </cell>
        </row>
        <row r="19">
          <cell r="E19">
            <v>37172</v>
          </cell>
          <cell r="F19">
            <v>1321</v>
          </cell>
          <cell r="G19">
            <v>1321</v>
          </cell>
          <cell r="H19">
            <v>73042</v>
          </cell>
          <cell r="I19">
            <v>134726</v>
          </cell>
          <cell r="J19">
            <v>207768</v>
          </cell>
          <cell r="K19">
            <v>59087</v>
          </cell>
          <cell r="L19">
            <v>109890</v>
          </cell>
          <cell r="M19">
            <v>168977</v>
          </cell>
          <cell r="N19">
            <v>108</v>
          </cell>
          <cell r="O19">
            <v>199</v>
          </cell>
          <cell r="P19">
            <v>307</v>
          </cell>
        </row>
        <row r="20">
          <cell r="E20">
            <v>11800</v>
          </cell>
          <cell r="F20">
            <v>103</v>
          </cell>
          <cell r="G20">
            <v>103</v>
          </cell>
          <cell r="H20">
            <v>735</v>
          </cell>
          <cell r="I20">
            <v>1571</v>
          </cell>
          <cell r="J20">
            <v>2306</v>
          </cell>
          <cell r="K20">
            <v>700</v>
          </cell>
          <cell r="L20">
            <v>1467</v>
          </cell>
          <cell r="M20">
            <v>2167</v>
          </cell>
          <cell r="N20">
            <v>32</v>
          </cell>
          <cell r="O20">
            <v>76</v>
          </cell>
          <cell r="P20">
            <v>108</v>
          </cell>
          <cell r="Q20" t="e">
            <v>#REF!</v>
          </cell>
          <cell r="R20" t="e">
            <v>#REF!</v>
          </cell>
          <cell r="S20" t="e">
            <v>#REF!</v>
          </cell>
        </row>
        <row r="21">
          <cell r="E21">
            <v>13740</v>
          </cell>
          <cell r="F21">
            <v>1473</v>
          </cell>
          <cell r="G21">
            <v>1473</v>
          </cell>
          <cell r="H21">
            <v>18996</v>
          </cell>
          <cell r="I21">
            <v>17643</v>
          </cell>
          <cell r="J21">
            <v>36639</v>
          </cell>
          <cell r="K21">
            <v>18975</v>
          </cell>
          <cell r="L21">
            <v>17639</v>
          </cell>
          <cell r="M21">
            <v>36614</v>
          </cell>
          <cell r="N21">
            <v>21</v>
          </cell>
          <cell r="O21">
            <v>4</v>
          </cell>
          <cell r="P21">
            <v>25</v>
          </cell>
          <cell r="Q21" t="e">
            <v>#REF!</v>
          </cell>
          <cell r="R21" t="e">
            <v>#REF!</v>
          </cell>
          <cell r="S21" t="e">
            <v>#REF!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-FO-056 JOVANI"/>
      <sheetName val="PP-FO-030"/>
      <sheetName val="PP-FO-031"/>
      <sheetName val="Hoja1"/>
      <sheetName val="PP-FO-056 corregido jovani"/>
      <sheetName val="PP-FO-058"/>
    </sheetNames>
    <sheetDataSet>
      <sheetData sheetId="0" refreshError="1"/>
      <sheetData sheetId="1" refreshError="1">
        <row r="9">
          <cell r="B9">
            <v>189993</v>
          </cell>
          <cell r="C9">
            <v>7719</v>
          </cell>
          <cell r="D9">
            <v>7630</v>
          </cell>
          <cell r="G9">
            <v>93858</v>
          </cell>
          <cell r="H9">
            <v>149076</v>
          </cell>
          <cell r="I9">
            <v>242934</v>
          </cell>
          <cell r="J9">
            <v>85251</v>
          </cell>
          <cell r="K9">
            <v>135190</v>
          </cell>
          <cell r="L9">
            <v>220441</v>
          </cell>
          <cell r="M9">
            <v>1326</v>
          </cell>
          <cell r="N9">
            <v>3088</v>
          </cell>
          <cell r="O9">
            <v>4414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MULADO"/>
      <sheetName val="ACUPROGRMACIO"/>
      <sheetName val="dic"/>
      <sheetName val="CENTRO"/>
      <sheetName val="NORTE "/>
      <sheetName val="CEIBA "/>
      <sheetName val="SUR"/>
      <sheetName val="OLANCHO "/>
    </sheetNames>
    <sheetDataSet>
      <sheetData sheetId="0"/>
      <sheetData sheetId="1"/>
      <sheetData sheetId="2"/>
      <sheetData sheetId="3">
        <row r="8">
          <cell r="B8">
            <v>7361</v>
          </cell>
          <cell r="C8">
            <v>371</v>
          </cell>
          <cell r="D8">
            <v>371</v>
          </cell>
          <cell r="E8">
            <v>939641</v>
          </cell>
          <cell r="F8">
            <v>1073998</v>
          </cell>
          <cell r="G8">
            <v>3562</v>
          </cell>
          <cell r="H8">
            <v>6141</v>
          </cell>
          <cell r="I8">
            <v>9703</v>
          </cell>
          <cell r="J8">
            <v>3519</v>
          </cell>
          <cell r="K8">
            <v>6031</v>
          </cell>
          <cell r="L8">
            <v>9550</v>
          </cell>
          <cell r="M8">
            <v>40</v>
          </cell>
          <cell r="N8">
            <v>78</v>
          </cell>
          <cell r="O8">
            <v>118</v>
          </cell>
        </row>
        <row r="9">
          <cell r="B9">
            <v>93242.5</v>
          </cell>
          <cell r="C9">
            <v>825</v>
          </cell>
          <cell r="D9">
            <v>748</v>
          </cell>
          <cell r="E9">
            <v>11995062</v>
          </cell>
          <cell r="F9">
            <v>12050732</v>
          </cell>
          <cell r="G9">
            <v>6782</v>
          </cell>
          <cell r="H9">
            <v>6374</v>
          </cell>
          <cell r="I9">
            <v>13156</v>
          </cell>
          <cell r="J9">
            <v>5256</v>
          </cell>
          <cell r="K9">
            <v>5747</v>
          </cell>
          <cell r="L9">
            <v>11003</v>
          </cell>
          <cell r="M9">
            <v>340</v>
          </cell>
          <cell r="N9">
            <v>255</v>
          </cell>
          <cell r="O9">
            <v>595</v>
          </cell>
        </row>
        <row r="10">
          <cell r="B10">
            <v>12308</v>
          </cell>
          <cell r="C10">
            <v>195</v>
          </cell>
          <cell r="D10">
            <v>195</v>
          </cell>
          <cell r="E10">
            <v>7030069</v>
          </cell>
          <cell r="F10">
            <v>7124413</v>
          </cell>
          <cell r="G10">
            <v>1549</v>
          </cell>
          <cell r="H10">
            <v>2293</v>
          </cell>
          <cell r="I10">
            <v>3842</v>
          </cell>
          <cell r="J10">
            <v>1387</v>
          </cell>
          <cell r="K10">
            <v>2022</v>
          </cell>
          <cell r="L10">
            <v>3409</v>
          </cell>
          <cell r="M10">
            <v>89</v>
          </cell>
          <cell r="N10">
            <v>148</v>
          </cell>
          <cell r="O10">
            <v>237</v>
          </cell>
        </row>
        <row r="11">
          <cell r="B11">
            <v>9096</v>
          </cell>
          <cell r="C11">
            <v>597</v>
          </cell>
          <cell r="D11">
            <v>597</v>
          </cell>
          <cell r="E11">
            <v>18816476</v>
          </cell>
          <cell r="F11">
            <v>18865031</v>
          </cell>
          <cell r="G11">
            <v>8415</v>
          </cell>
          <cell r="H11">
            <v>17069</v>
          </cell>
          <cell r="I11">
            <v>25484</v>
          </cell>
          <cell r="J11">
            <v>7755</v>
          </cell>
          <cell r="K11">
            <v>15055</v>
          </cell>
          <cell r="L11">
            <v>22810</v>
          </cell>
          <cell r="M11">
            <v>5</v>
          </cell>
          <cell r="N11">
            <v>28</v>
          </cell>
          <cell r="O11">
            <v>33</v>
          </cell>
        </row>
        <row r="12">
          <cell r="B12">
            <v>2469</v>
          </cell>
          <cell r="C12">
            <v>164</v>
          </cell>
          <cell r="D12">
            <v>164</v>
          </cell>
          <cell r="E12">
            <v>2597742</v>
          </cell>
          <cell r="F12">
            <v>2643135</v>
          </cell>
          <cell r="G12">
            <v>2508</v>
          </cell>
          <cell r="H12">
            <v>5635</v>
          </cell>
          <cell r="I12">
            <v>8143</v>
          </cell>
          <cell r="J12">
            <v>2129</v>
          </cell>
          <cell r="K12">
            <v>4710</v>
          </cell>
          <cell r="L12">
            <v>6839</v>
          </cell>
          <cell r="M12">
            <v>3</v>
          </cell>
          <cell r="N12">
            <v>2</v>
          </cell>
          <cell r="O12">
            <v>5</v>
          </cell>
        </row>
        <row r="13">
          <cell r="B13">
            <v>29808</v>
          </cell>
          <cell r="C13">
            <v>554</v>
          </cell>
          <cell r="D13">
            <v>552</v>
          </cell>
          <cell r="E13">
            <v>11463478</v>
          </cell>
          <cell r="F13">
            <v>11477569</v>
          </cell>
          <cell r="G13">
            <v>11588</v>
          </cell>
          <cell r="H13">
            <v>14199</v>
          </cell>
          <cell r="I13">
            <v>25787</v>
          </cell>
          <cell r="J13">
            <v>9752</v>
          </cell>
          <cell r="K13">
            <v>11308</v>
          </cell>
          <cell r="L13">
            <v>21060</v>
          </cell>
          <cell r="M13">
            <v>91</v>
          </cell>
          <cell r="N13">
            <v>144</v>
          </cell>
          <cell r="O13">
            <v>235</v>
          </cell>
        </row>
        <row r="14">
          <cell r="B14">
            <v>14521</v>
          </cell>
          <cell r="C14">
            <v>531</v>
          </cell>
          <cell r="D14">
            <v>530</v>
          </cell>
          <cell r="E14">
            <v>8011991</v>
          </cell>
          <cell r="F14">
            <v>8060153</v>
          </cell>
          <cell r="G14">
            <v>5271</v>
          </cell>
          <cell r="H14">
            <v>10910</v>
          </cell>
          <cell r="I14">
            <v>16181</v>
          </cell>
          <cell r="J14">
            <v>4977</v>
          </cell>
          <cell r="K14">
            <v>10231</v>
          </cell>
          <cell r="L14">
            <v>15208</v>
          </cell>
          <cell r="M14">
            <v>38</v>
          </cell>
          <cell r="N14">
            <v>116</v>
          </cell>
          <cell r="O14">
            <v>154</v>
          </cell>
        </row>
        <row r="15">
          <cell r="B15">
            <v>87</v>
          </cell>
          <cell r="C15">
            <v>9</v>
          </cell>
          <cell r="D15">
            <v>9</v>
          </cell>
          <cell r="E15">
            <v>401951</v>
          </cell>
          <cell r="F15">
            <v>357165</v>
          </cell>
          <cell r="G15">
            <v>97</v>
          </cell>
          <cell r="H15">
            <v>114</v>
          </cell>
          <cell r="I15">
            <v>211</v>
          </cell>
          <cell r="J15">
            <v>87</v>
          </cell>
          <cell r="K15">
            <v>102</v>
          </cell>
          <cell r="L15">
            <v>189</v>
          </cell>
          <cell r="M15">
            <v>2</v>
          </cell>
          <cell r="N15">
            <v>10</v>
          </cell>
          <cell r="O15">
            <v>12</v>
          </cell>
        </row>
      </sheetData>
      <sheetData sheetId="4">
        <row r="8">
          <cell r="B8">
            <v>41030</v>
          </cell>
          <cell r="C8">
            <v>2720</v>
          </cell>
          <cell r="D8">
            <v>2720</v>
          </cell>
          <cell r="E8">
            <v>112207482</v>
          </cell>
          <cell r="F8">
            <v>112395655</v>
          </cell>
          <cell r="G8">
            <v>27878</v>
          </cell>
          <cell r="H8">
            <v>17188</v>
          </cell>
          <cell r="I8">
            <v>45066</v>
          </cell>
          <cell r="J8">
            <v>27605</v>
          </cell>
          <cell r="K8">
            <v>16735</v>
          </cell>
          <cell r="L8">
            <v>44340</v>
          </cell>
          <cell r="M8">
            <v>192</v>
          </cell>
          <cell r="N8">
            <v>363</v>
          </cell>
          <cell r="O8">
            <v>555</v>
          </cell>
        </row>
        <row r="9">
          <cell r="B9">
            <v>22404</v>
          </cell>
          <cell r="C9">
            <v>375</v>
          </cell>
          <cell r="D9">
            <v>326</v>
          </cell>
          <cell r="E9">
            <v>8196893</v>
          </cell>
          <cell r="F9">
            <v>8063904</v>
          </cell>
          <cell r="G9">
            <v>2601</v>
          </cell>
          <cell r="H9">
            <v>2265</v>
          </cell>
          <cell r="I9">
            <v>4866</v>
          </cell>
          <cell r="J9">
            <v>1868</v>
          </cell>
          <cell r="K9">
            <v>2160</v>
          </cell>
          <cell r="L9">
            <v>4028</v>
          </cell>
          <cell r="M9">
            <v>63</v>
          </cell>
          <cell r="N9">
            <v>21</v>
          </cell>
          <cell r="O9">
            <v>84</v>
          </cell>
        </row>
        <row r="10">
          <cell r="B10">
            <v>60</v>
          </cell>
          <cell r="C10">
            <v>1</v>
          </cell>
          <cell r="D10">
            <v>1</v>
          </cell>
          <cell r="E10">
            <v>0</v>
          </cell>
          <cell r="F10">
            <v>0</v>
          </cell>
          <cell r="G10">
            <v>8</v>
          </cell>
          <cell r="H10">
            <v>18</v>
          </cell>
          <cell r="I10">
            <v>26</v>
          </cell>
          <cell r="J10">
            <v>6</v>
          </cell>
          <cell r="K10">
            <v>15</v>
          </cell>
          <cell r="L10">
            <v>21</v>
          </cell>
          <cell r="M10">
            <v>2</v>
          </cell>
          <cell r="N10">
            <v>3</v>
          </cell>
          <cell r="O10">
            <v>5</v>
          </cell>
        </row>
        <row r="11">
          <cell r="B11">
            <v>32</v>
          </cell>
          <cell r="C11">
            <v>10</v>
          </cell>
          <cell r="D11">
            <v>10</v>
          </cell>
          <cell r="E11">
            <v>447581</v>
          </cell>
          <cell r="F11">
            <v>447581</v>
          </cell>
          <cell r="G11">
            <v>72</v>
          </cell>
          <cell r="H11">
            <v>54</v>
          </cell>
          <cell r="I11">
            <v>126</v>
          </cell>
          <cell r="J11">
            <v>72</v>
          </cell>
          <cell r="K11">
            <v>54</v>
          </cell>
          <cell r="L11">
            <v>126</v>
          </cell>
          <cell r="M11">
            <v>0</v>
          </cell>
          <cell r="N11">
            <v>0</v>
          </cell>
          <cell r="O11">
            <v>0</v>
          </cell>
        </row>
        <row r="12">
          <cell r="B12">
            <v>16</v>
          </cell>
          <cell r="C12">
            <v>5</v>
          </cell>
          <cell r="D12">
            <v>5</v>
          </cell>
          <cell r="E12">
            <v>224026</v>
          </cell>
          <cell r="F12">
            <v>224026</v>
          </cell>
          <cell r="G12">
            <v>61</v>
          </cell>
          <cell r="H12">
            <v>26</v>
          </cell>
          <cell r="I12">
            <v>87</v>
          </cell>
          <cell r="J12">
            <v>61</v>
          </cell>
          <cell r="K12">
            <v>26</v>
          </cell>
          <cell r="L12">
            <v>87</v>
          </cell>
          <cell r="M12">
            <v>0</v>
          </cell>
          <cell r="N12">
            <v>0</v>
          </cell>
          <cell r="O12">
            <v>0</v>
          </cell>
        </row>
        <row r="13">
          <cell r="B13">
            <v>80</v>
          </cell>
          <cell r="C13">
            <v>1</v>
          </cell>
          <cell r="D13">
            <v>1</v>
          </cell>
          <cell r="E13">
            <v>0</v>
          </cell>
          <cell r="F13">
            <v>0</v>
          </cell>
          <cell r="G13">
            <v>8</v>
          </cell>
          <cell r="H13">
            <v>5</v>
          </cell>
          <cell r="I13">
            <v>13</v>
          </cell>
          <cell r="J13">
            <v>8</v>
          </cell>
          <cell r="K13">
            <v>4</v>
          </cell>
          <cell r="L13">
            <v>12</v>
          </cell>
          <cell r="M13">
            <v>0</v>
          </cell>
          <cell r="N13">
            <v>1</v>
          </cell>
          <cell r="O13">
            <v>1</v>
          </cell>
        </row>
        <row r="14">
          <cell r="B14">
            <v>2608</v>
          </cell>
          <cell r="C14">
            <v>246</v>
          </cell>
          <cell r="D14">
            <v>246</v>
          </cell>
          <cell r="E14">
            <v>2911266</v>
          </cell>
          <cell r="F14">
            <v>2911446</v>
          </cell>
          <cell r="G14">
            <v>2176</v>
          </cell>
          <cell r="H14">
            <v>2049</v>
          </cell>
          <cell r="I14">
            <v>4225</v>
          </cell>
          <cell r="J14">
            <v>2131</v>
          </cell>
          <cell r="K14">
            <v>1973</v>
          </cell>
          <cell r="L14">
            <v>4104</v>
          </cell>
          <cell r="M14">
            <v>39</v>
          </cell>
          <cell r="N14">
            <v>73</v>
          </cell>
          <cell r="O14">
            <v>112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</sheetData>
      <sheetData sheetId="5">
        <row r="8">
          <cell r="B8">
            <v>19465</v>
          </cell>
          <cell r="C8">
            <v>105</v>
          </cell>
          <cell r="D8">
            <v>105</v>
          </cell>
          <cell r="E8">
            <v>0</v>
          </cell>
          <cell r="F8">
            <v>0</v>
          </cell>
          <cell r="G8">
            <v>1158</v>
          </cell>
          <cell r="H8">
            <v>1080</v>
          </cell>
          <cell r="I8">
            <v>2238</v>
          </cell>
          <cell r="J8">
            <v>1058</v>
          </cell>
          <cell r="K8">
            <v>833</v>
          </cell>
          <cell r="L8">
            <v>1891</v>
          </cell>
          <cell r="M8">
            <v>85</v>
          </cell>
          <cell r="N8">
            <v>231</v>
          </cell>
          <cell r="O8">
            <v>316</v>
          </cell>
        </row>
        <row r="9">
          <cell r="B9">
            <v>14489</v>
          </cell>
          <cell r="C9">
            <v>262</v>
          </cell>
          <cell r="D9">
            <v>257</v>
          </cell>
          <cell r="E9">
            <v>1970331</v>
          </cell>
          <cell r="F9">
            <v>1970748</v>
          </cell>
          <cell r="G9">
            <v>2081</v>
          </cell>
          <cell r="H9">
            <v>1683</v>
          </cell>
          <cell r="I9">
            <v>3764</v>
          </cell>
          <cell r="J9">
            <v>1990</v>
          </cell>
          <cell r="K9">
            <v>1641</v>
          </cell>
          <cell r="L9">
            <v>3631</v>
          </cell>
          <cell r="M9">
            <v>30</v>
          </cell>
          <cell r="N9">
            <v>27</v>
          </cell>
          <cell r="O9">
            <v>57</v>
          </cell>
        </row>
        <row r="10">
          <cell r="B10">
            <v>60</v>
          </cell>
          <cell r="C10">
            <v>1</v>
          </cell>
          <cell r="D10">
            <v>1</v>
          </cell>
          <cell r="E10">
            <v>0</v>
          </cell>
          <cell r="F10">
            <v>0</v>
          </cell>
          <cell r="G10">
            <v>3</v>
          </cell>
          <cell r="H10">
            <v>17</v>
          </cell>
          <cell r="I10">
            <v>20</v>
          </cell>
          <cell r="J10">
            <v>1</v>
          </cell>
          <cell r="K10">
            <v>11</v>
          </cell>
          <cell r="L10">
            <v>12</v>
          </cell>
          <cell r="M10">
            <v>2</v>
          </cell>
          <cell r="N10">
            <v>2</v>
          </cell>
          <cell r="O10">
            <v>4</v>
          </cell>
        </row>
        <row r="11">
          <cell r="B11">
            <v>516</v>
          </cell>
          <cell r="C11">
            <v>39</v>
          </cell>
          <cell r="D11">
            <v>39</v>
          </cell>
          <cell r="E11">
            <v>0</v>
          </cell>
          <cell r="F11">
            <v>0</v>
          </cell>
          <cell r="G11">
            <v>271</v>
          </cell>
          <cell r="H11">
            <v>346</v>
          </cell>
          <cell r="I11">
            <v>617</v>
          </cell>
          <cell r="J11">
            <v>271</v>
          </cell>
          <cell r="K11">
            <v>346</v>
          </cell>
          <cell r="L11">
            <v>617</v>
          </cell>
          <cell r="M11">
            <v>0</v>
          </cell>
          <cell r="N11">
            <v>0</v>
          </cell>
          <cell r="O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>
            <v>510</v>
          </cell>
          <cell r="C13">
            <v>9</v>
          </cell>
          <cell r="D13">
            <v>9</v>
          </cell>
          <cell r="E13">
            <v>0</v>
          </cell>
          <cell r="F13">
            <v>0</v>
          </cell>
          <cell r="G13">
            <v>20</v>
          </cell>
          <cell r="H13">
            <v>109</v>
          </cell>
          <cell r="I13">
            <v>129</v>
          </cell>
          <cell r="J13">
            <v>20</v>
          </cell>
          <cell r="K13">
            <v>102</v>
          </cell>
          <cell r="L13">
            <v>122</v>
          </cell>
          <cell r="M13">
            <v>0</v>
          </cell>
          <cell r="N13">
            <v>0</v>
          </cell>
          <cell r="O13">
            <v>0</v>
          </cell>
        </row>
        <row r="14">
          <cell r="B14">
            <v>4413</v>
          </cell>
          <cell r="C14">
            <v>51</v>
          </cell>
          <cell r="D14">
            <v>51</v>
          </cell>
          <cell r="E14">
            <v>2461650</v>
          </cell>
          <cell r="F14">
            <v>2416796</v>
          </cell>
          <cell r="G14">
            <v>321</v>
          </cell>
          <cell r="H14">
            <v>524</v>
          </cell>
          <cell r="I14">
            <v>845</v>
          </cell>
          <cell r="J14">
            <v>312</v>
          </cell>
          <cell r="K14">
            <v>497</v>
          </cell>
          <cell r="L14">
            <v>809</v>
          </cell>
          <cell r="M14">
            <v>5</v>
          </cell>
          <cell r="N14">
            <v>5</v>
          </cell>
          <cell r="O14">
            <v>10</v>
          </cell>
        </row>
      </sheetData>
      <sheetData sheetId="6">
        <row r="8">
          <cell r="B8">
            <v>2132</v>
          </cell>
          <cell r="C8">
            <v>16</v>
          </cell>
          <cell r="D8">
            <v>16</v>
          </cell>
          <cell r="E8">
            <v>268499</v>
          </cell>
          <cell r="F8">
            <v>268652</v>
          </cell>
          <cell r="G8">
            <v>247</v>
          </cell>
          <cell r="H8">
            <v>84</v>
          </cell>
          <cell r="I8">
            <v>331</v>
          </cell>
          <cell r="J8">
            <v>230</v>
          </cell>
          <cell r="K8">
            <v>78</v>
          </cell>
          <cell r="L8">
            <v>308</v>
          </cell>
          <cell r="M8">
            <v>14</v>
          </cell>
          <cell r="N8">
            <v>5</v>
          </cell>
          <cell r="O8">
            <v>19</v>
          </cell>
        </row>
        <row r="9">
          <cell r="B9">
            <v>8217</v>
          </cell>
          <cell r="C9">
            <v>155</v>
          </cell>
          <cell r="D9">
            <v>155</v>
          </cell>
          <cell r="E9">
            <v>761405</v>
          </cell>
          <cell r="F9">
            <v>761513</v>
          </cell>
          <cell r="G9">
            <v>837</v>
          </cell>
          <cell r="H9">
            <v>788</v>
          </cell>
          <cell r="I9">
            <v>1625</v>
          </cell>
          <cell r="J9">
            <v>802</v>
          </cell>
          <cell r="K9">
            <v>769</v>
          </cell>
          <cell r="L9">
            <v>1571</v>
          </cell>
          <cell r="M9">
            <v>23</v>
          </cell>
          <cell r="N9">
            <v>16</v>
          </cell>
          <cell r="O9">
            <v>39</v>
          </cell>
        </row>
        <row r="10">
          <cell r="B10">
            <v>1050</v>
          </cell>
          <cell r="C10">
            <v>16</v>
          </cell>
          <cell r="D10">
            <v>16</v>
          </cell>
          <cell r="E10">
            <v>223674</v>
          </cell>
          <cell r="F10">
            <v>223764</v>
          </cell>
          <cell r="G10">
            <v>147</v>
          </cell>
          <cell r="H10">
            <v>159</v>
          </cell>
          <cell r="I10">
            <v>306</v>
          </cell>
          <cell r="J10">
            <v>138</v>
          </cell>
          <cell r="K10">
            <v>137</v>
          </cell>
          <cell r="L10">
            <v>275</v>
          </cell>
          <cell r="M10">
            <v>9</v>
          </cell>
          <cell r="N10">
            <v>21</v>
          </cell>
          <cell r="O10">
            <v>30</v>
          </cell>
        </row>
        <row r="11">
          <cell r="B11">
            <v>491</v>
          </cell>
          <cell r="C11">
            <v>34</v>
          </cell>
          <cell r="D11">
            <v>34</v>
          </cell>
          <cell r="E11">
            <v>1387679</v>
          </cell>
          <cell r="F11">
            <v>1387829</v>
          </cell>
          <cell r="G11">
            <v>164</v>
          </cell>
          <cell r="H11">
            <v>360</v>
          </cell>
          <cell r="I11">
            <v>524</v>
          </cell>
          <cell r="J11">
            <v>164</v>
          </cell>
          <cell r="K11">
            <v>359</v>
          </cell>
          <cell r="L11">
            <v>523</v>
          </cell>
          <cell r="M11">
            <v>0</v>
          </cell>
          <cell r="N11">
            <v>1</v>
          </cell>
          <cell r="O11">
            <v>1</v>
          </cell>
        </row>
        <row r="12">
          <cell r="B12">
            <v>20</v>
          </cell>
          <cell r="C12">
            <v>1</v>
          </cell>
          <cell r="D12">
            <v>1</v>
          </cell>
          <cell r="E12">
            <v>44851</v>
          </cell>
          <cell r="F12">
            <v>44855</v>
          </cell>
          <cell r="G12">
            <v>8</v>
          </cell>
          <cell r="H12">
            <v>2</v>
          </cell>
          <cell r="I12">
            <v>10</v>
          </cell>
          <cell r="J12">
            <v>7</v>
          </cell>
          <cell r="K12">
            <v>2</v>
          </cell>
          <cell r="L12">
            <v>9</v>
          </cell>
          <cell r="M12">
            <v>1</v>
          </cell>
          <cell r="N12">
            <v>0</v>
          </cell>
          <cell r="O12">
            <v>1</v>
          </cell>
        </row>
        <row r="13">
          <cell r="B13">
            <v>1530</v>
          </cell>
          <cell r="C13">
            <v>17</v>
          </cell>
          <cell r="D13">
            <v>17</v>
          </cell>
          <cell r="E13">
            <v>313075</v>
          </cell>
          <cell r="F13">
            <v>313189</v>
          </cell>
          <cell r="G13">
            <v>102</v>
          </cell>
          <cell r="H13">
            <v>198</v>
          </cell>
          <cell r="I13">
            <v>300</v>
          </cell>
          <cell r="J13">
            <v>93</v>
          </cell>
          <cell r="K13">
            <v>176</v>
          </cell>
          <cell r="L13">
            <v>269</v>
          </cell>
          <cell r="M13">
            <v>7</v>
          </cell>
          <cell r="N13">
            <v>24</v>
          </cell>
          <cell r="O13">
            <v>31</v>
          </cell>
        </row>
        <row r="14">
          <cell r="B14">
            <v>3647</v>
          </cell>
          <cell r="C14">
            <v>148</v>
          </cell>
          <cell r="D14">
            <v>148</v>
          </cell>
          <cell r="E14">
            <v>1522814</v>
          </cell>
          <cell r="F14">
            <v>1567820</v>
          </cell>
          <cell r="G14">
            <v>797</v>
          </cell>
          <cell r="H14">
            <v>1663</v>
          </cell>
          <cell r="I14">
            <v>2460</v>
          </cell>
          <cell r="J14">
            <v>797</v>
          </cell>
          <cell r="K14">
            <v>1654</v>
          </cell>
          <cell r="L14">
            <v>2451</v>
          </cell>
          <cell r="M14">
            <v>0</v>
          </cell>
          <cell r="N14">
            <v>8</v>
          </cell>
          <cell r="O14">
            <v>8</v>
          </cell>
        </row>
      </sheetData>
      <sheetData sheetId="7">
        <row r="9">
          <cell r="B9">
            <v>9035</v>
          </cell>
          <cell r="C9">
            <v>149</v>
          </cell>
          <cell r="D9">
            <v>149</v>
          </cell>
          <cell r="E9">
            <v>224029</v>
          </cell>
          <cell r="F9">
            <v>224221</v>
          </cell>
          <cell r="G9">
            <v>439</v>
          </cell>
          <cell r="H9">
            <v>1208</v>
          </cell>
          <cell r="I9">
            <v>1647</v>
          </cell>
          <cell r="J9">
            <v>435</v>
          </cell>
          <cell r="K9">
            <v>1199</v>
          </cell>
          <cell r="L9">
            <v>1634</v>
          </cell>
          <cell r="M9">
            <v>4</v>
          </cell>
          <cell r="N9">
            <v>9</v>
          </cell>
          <cell r="O9">
            <v>13</v>
          </cell>
        </row>
        <row r="10">
          <cell r="B10">
            <v>60</v>
          </cell>
          <cell r="C10">
            <v>1</v>
          </cell>
          <cell r="D10">
            <v>1</v>
          </cell>
          <cell r="E10">
            <v>44536</v>
          </cell>
          <cell r="F10">
            <v>44560</v>
          </cell>
          <cell r="G10">
            <v>15</v>
          </cell>
          <cell r="H10">
            <v>28</v>
          </cell>
          <cell r="I10">
            <v>43</v>
          </cell>
          <cell r="J10">
            <v>7</v>
          </cell>
          <cell r="K10">
            <v>11</v>
          </cell>
          <cell r="L10">
            <v>18</v>
          </cell>
          <cell r="M10">
            <v>0</v>
          </cell>
          <cell r="N10">
            <v>0</v>
          </cell>
          <cell r="O10">
            <v>0</v>
          </cell>
        </row>
        <row r="14">
          <cell r="B14">
            <v>303</v>
          </cell>
          <cell r="C14">
            <v>2</v>
          </cell>
          <cell r="D14">
            <v>1</v>
          </cell>
          <cell r="E14">
            <v>0</v>
          </cell>
          <cell r="F14">
            <v>0</v>
          </cell>
          <cell r="G14">
            <v>39</v>
          </cell>
          <cell r="H14">
            <v>0</v>
          </cell>
          <cell r="I14">
            <v>39</v>
          </cell>
          <cell r="J14">
            <v>13</v>
          </cell>
          <cell r="K14">
            <v>0</v>
          </cell>
          <cell r="L14">
            <v>13</v>
          </cell>
          <cell r="M14">
            <v>4</v>
          </cell>
          <cell r="N14">
            <v>0</v>
          </cell>
          <cell r="O14">
            <v>4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RAMAS AG"/>
      <sheetName val="CENTRO"/>
      <sheetName val="NORTE "/>
      <sheetName val="CEIBA "/>
      <sheetName val="SUR"/>
      <sheetName val="OLANCHO "/>
    </sheetNames>
    <sheetDataSet>
      <sheetData sheetId="0"/>
      <sheetData sheetId="1">
        <row r="8">
          <cell r="B8">
            <v>34210</v>
          </cell>
          <cell r="C8">
            <v>562</v>
          </cell>
          <cell r="D8">
            <v>562</v>
          </cell>
          <cell r="E8" t="e">
            <v>#VALUE!</v>
          </cell>
          <cell r="F8">
            <v>6918475</v>
          </cell>
          <cell r="G8">
            <v>4040</v>
          </cell>
          <cell r="H8">
            <v>4133</v>
          </cell>
          <cell r="I8">
            <v>8173</v>
          </cell>
          <cell r="J8">
            <v>3976</v>
          </cell>
          <cell r="K8">
            <v>4121</v>
          </cell>
          <cell r="L8">
            <v>8097</v>
          </cell>
          <cell r="M8">
            <v>64</v>
          </cell>
          <cell r="N8">
            <v>11</v>
          </cell>
          <cell r="O8">
            <v>75</v>
          </cell>
        </row>
        <row r="9">
          <cell r="B9">
            <v>86325.5</v>
          </cell>
          <cell r="C9">
            <v>565</v>
          </cell>
          <cell r="D9">
            <v>526</v>
          </cell>
          <cell r="E9">
            <v>8045121</v>
          </cell>
          <cell r="F9">
            <v>6824355</v>
          </cell>
          <cell r="G9">
            <v>5924</v>
          </cell>
          <cell r="H9">
            <v>5501</v>
          </cell>
          <cell r="I9">
            <v>11425</v>
          </cell>
          <cell r="J9">
            <v>4490</v>
          </cell>
          <cell r="K9">
            <v>4582</v>
          </cell>
          <cell r="L9">
            <v>9072</v>
          </cell>
          <cell r="M9">
            <v>452</v>
          </cell>
          <cell r="N9">
            <v>713</v>
          </cell>
          <cell r="O9">
            <v>1165</v>
          </cell>
        </row>
        <row r="10">
          <cell r="B10">
            <v>101711</v>
          </cell>
          <cell r="C10">
            <v>3251</v>
          </cell>
          <cell r="D10">
            <v>3249</v>
          </cell>
          <cell r="E10" t="e">
            <v>#VALUE!</v>
          </cell>
          <cell r="F10" t="e">
            <v>#VALUE!</v>
          </cell>
          <cell r="G10">
            <v>40929</v>
          </cell>
          <cell r="H10">
            <v>90956</v>
          </cell>
          <cell r="I10">
            <v>131885</v>
          </cell>
          <cell r="J10">
            <v>34740</v>
          </cell>
          <cell r="K10">
            <v>76110</v>
          </cell>
          <cell r="L10">
            <v>110850</v>
          </cell>
          <cell r="M10">
            <v>393</v>
          </cell>
          <cell r="N10">
            <v>752</v>
          </cell>
          <cell r="O10">
            <v>1145</v>
          </cell>
        </row>
        <row r="11">
          <cell r="B11">
            <v>39287</v>
          </cell>
          <cell r="C11">
            <v>1553</v>
          </cell>
          <cell r="D11">
            <v>1553</v>
          </cell>
          <cell r="E11">
            <v>70530664</v>
          </cell>
          <cell r="F11">
            <v>70595427</v>
          </cell>
          <cell r="G11">
            <v>34345</v>
          </cell>
          <cell r="H11">
            <v>52165</v>
          </cell>
          <cell r="I11">
            <v>86510</v>
          </cell>
          <cell r="J11">
            <v>26204</v>
          </cell>
          <cell r="K11">
            <v>38831</v>
          </cell>
          <cell r="L11">
            <v>65035</v>
          </cell>
          <cell r="M11">
            <v>0</v>
          </cell>
          <cell r="N11">
            <v>0</v>
          </cell>
          <cell r="O11">
            <v>0</v>
          </cell>
        </row>
        <row r="12">
          <cell r="B12">
            <v>7859</v>
          </cell>
          <cell r="C12">
            <v>708</v>
          </cell>
          <cell r="D12">
            <v>708</v>
          </cell>
          <cell r="E12">
            <v>3184480</v>
          </cell>
          <cell r="F12">
            <v>3048660</v>
          </cell>
          <cell r="G12">
            <v>10150</v>
          </cell>
          <cell r="H12">
            <v>18066</v>
          </cell>
          <cell r="I12">
            <v>28216</v>
          </cell>
          <cell r="J12">
            <v>9776</v>
          </cell>
          <cell r="K12">
            <v>17547</v>
          </cell>
          <cell r="L12">
            <v>27323</v>
          </cell>
          <cell r="M12">
            <v>247</v>
          </cell>
          <cell r="N12">
            <v>357</v>
          </cell>
          <cell r="O12">
            <v>604</v>
          </cell>
        </row>
      </sheetData>
      <sheetData sheetId="2">
        <row r="8">
          <cell r="B8">
            <v>9615.5</v>
          </cell>
          <cell r="C8">
            <v>424</v>
          </cell>
          <cell r="D8">
            <v>423</v>
          </cell>
          <cell r="E8">
            <v>-136068</v>
          </cell>
          <cell r="F8">
            <v>-128786</v>
          </cell>
          <cell r="G8">
            <v>2230</v>
          </cell>
          <cell r="H8">
            <v>4447</v>
          </cell>
          <cell r="I8">
            <v>6677</v>
          </cell>
          <cell r="J8">
            <v>2178</v>
          </cell>
          <cell r="K8">
            <v>4378</v>
          </cell>
          <cell r="L8">
            <v>6556</v>
          </cell>
          <cell r="M8">
            <v>36</v>
          </cell>
          <cell r="N8">
            <v>48</v>
          </cell>
          <cell r="O8">
            <v>84</v>
          </cell>
        </row>
        <row r="9">
          <cell r="B9">
            <v>34360</v>
          </cell>
          <cell r="C9">
            <v>232</v>
          </cell>
          <cell r="D9">
            <v>208</v>
          </cell>
          <cell r="E9">
            <v>2365260</v>
          </cell>
          <cell r="F9">
            <v>2229318</v>
          </cell>
          <cell r="G9">
            <v>2743</v>
          </cell>
          <cell r="H9">
            <v>1138</v>
          </cell>
          <cell r="I9">
            <v>3881</v>
          </cell>
          <cell r="J9">
            <v>2105</v>
          </cell>
          <cell r="K9">
            <v>960</v>
          </cell>
          <cell r="L9">
            <v>3065</v>
          </cell>
          <cell r="M9">
            <v>206</v>
          </cell>
          <cell r="N9">
            <v>96</v>
          </cell>
          <cell r="O9">
            <v>302</v>
          </cell>
        </row>
        <row r="10">
          <cell r="B10">
            <v>13773</v>
          </cell>
          <cell r="C10">
            <v>852</v>
          </cell>
          <cell r="D10">
            <v>852</v>
          </cell>
          <cell r="E10">
            <v>12506720</v>
          </cell>
          <cell r="F10">
            <v>12235612</v>
          </cell>
          <cell r="G10">
            <v>7025</v>
          </cell>
          <cell r="H10">
            <v>7638</v>
          </cell>
          <cell r="I10">
            <v>14663</v>
          </cell>
          <cell r="J10">
            <v>7006</v>
          </cell>
          <cell r="K10">
            <v>7606</v>
          </cell>
          <cell r="L10">
            <v>14612</v>
          </cell>
          <cell r="M10">
            <v>11</v>
          </cell>
          <cell r="N10">
            <v>2</v>
          </cell>
          <cell r="O10">
            <v>13</v>
          </cell>
        </row>
        <row r="11">
          <cell r="B11"/>
          <cell r="C11"/>
          <cell r="D11"/>
          <cell r="E11"/>
          <cell r="F11"/>
          <cell r="G11"/>
          <cell r="H11"/>
          <cell r="I11"/>
          <cell r="J11"/>
          <cell r="K11"/>
          <cell r="L11"/>
          <cell r="M11"/>
          <cell r="N11"/>
          <cell r="O11"/>
        </row>
        <row r="12">
          <cell r="B12">
            <v>37149</v>
          </cell>
          <cell r="C12">
            <v>2849</v>
          </cell>
          <cell r="D12">
            <v>2849</v>
          </cell>
          <cell r="E12" t="e">
            <v>#REF!</v>
          </cell>
          <cell r="F12" t="e">
            <v>#REF!</v>
          </cell>
          <cell r="G12">
            <v>31121</v>
          </cell>
          <cell r="H12">
            <v>23085</v>
          </cell>
          <cell r="I12">
            <v>54206</v>
          </cell>
          <cell r="J12">
            <v>30926</v>
          </cell>
          <cell r="K12">
            <v>22907</v>
          </cell>
          <cell r="L12">
            <v>53833</v>
          </cell>
          <cell r="M12">
            <v>158</v>
          </cell>
          <cell r="N12">
            <v>157</v>
          </cell>
          <cell r="O12">
            <v>315</v>
          </cell>
        </row>
      </sheetData>
      <sheetData sheetId="3">
        <row r="8">
          <cell r="B8">
            <v>7421</v>
          </cell>
          <cell r="C8">
            <v>241</v>
          </cell>
          <cell r="D8">
            <v>241</v>
          </cell>
          <cell r="E8">
            <v>2409695</v>
          </cell>
          <cell r="F8">
            <v>2409432</v>
          </cell>
          <cell r="G8">
            <v>1771</v>
          </cell>
          <cell r="H8">
            <v>2121</v>
          </cell>
          <cell r="I8">
            <v>3892</v>
          </cell>
          <cell r="J8">
            <v>1761</v>
          </cell>
          <cell r="K8">
            <v>2098</v>
          </cell>
          <cell r="L8">
            <v>3859</v>
          </cell>
          <cell r="M8">
            <v>3</v>
          </cell>
          <cell r="N8">
            <v>9</v>
          </cell>
          <cell r="O8">
            <v>12</v>
          </cell>
        </row>
        <row r="9">
          <cell r="B9">
            <v>12709</v>
          </cell>
          <cell r="C9">
            <v>82</v>
          </cell>
          <cell r="D9">
            <v>78</v>
          </cell>
          <cell r="E9">
            <v>635804</v>
          </cell>
          <cell r="F9">
            <v>636512</v>
          </cell>
          <cell r="G9">
            <v>1386</v>
          </cell>
          <cell r="H9">
            <v>321</v>
          </cell>
          <cell r="I9">
            <v>1707</v>
          </cell>
          <cell r="J9">
            <v>1266</v>
          </cell>
          <cell r="K9">
            <v>266</v>
          </cell>
          <cell r="L9">
            <v>1532</v>
          </cell>
          <cell r="M9">
            <v>20</v>
          </cell>
          <cell r="N9">
            <v>29</v>
          </cell>
          <cell r="O9">
            <v>49</v>
          </cell>
        </row>
        <row r="10">
          <cell r="B10">
            <v>9008</v>
          </cell>
          <cell r="C10">
            <v>274</v>
          </cell>
          <cell r="D10">
            <v>274</v>
          </cell>
          <cell r="E10">
            <v>6729009</v>
          </cell>
          <cell r="F10" t="e">
            <v>#VALUE!</v>
          </cell>
          <cell r="G10">
            <v>1765</v>
          </cell>
          <cell r="H10">
            <v>3051</v>
          </cell>
          <cell r="I10">
            <v>4816</v>
          </cell>
          <cell r="J10">
            <v>1650</v>
          </cell>
          <cell r="K10">
            <v>2865</v>
          </cell>
          <cell r="L10">
            <v>4515</v>
          </cell>
          <cell r="M10">
            <v>40</v>
          </cell>
          <cell r="N10">
            <v>59</v>
          </cell>
          <cell r="O10">
            <v>99</v>
          </cell>
        </row>
        <row r="11">
          <cell r="B11"/>
          <cell r="C11"/>
          <cell r="D11"/>
          <cell r="E11"/>
          <cell r="F11"/>
          <cell r="G11"/>
          <cell r="H11"/>
          <cell r="I11"/>
          <cell r="J11"/>
          <cell r="K11"/>
          <cell r="L11"/>
          <cell r="M11"/>
          <cell r="N11"/>
          <cell r="O11"/>
        </row>
        <row r="12">
          <cell r="B12">
            <v>15622</v>
          </cell>
          <cell r="C12">
            <v>126</v>
          </cell>
          <cell r="D12">
            <v>126</v>
          </cell>
          <cell r="E12">
            <v>3454622</v>
          </cell>
          <cell r="F12">
            <v>3138065</v>
          </cell>
          <cell r="G12">
            <v>1468</v>
          </cell>
          <cell r="H12">
            <v>1708</v>
          </cell>
          <cell r="I12">
            <v>3176</v>
          </cell>
          <cell r="J12">
            <v>1400</v>
          </cell>
          <cell r="K12">
            <v>1651</v>
          </cell>
          <cell r="L12">
            <v>3051</v>
          </cell>
          <cell r="M12">
            <v>68</v>
          </cell>
          <cell r="N12">
            <v>51</v>
          </cell>
          <cell r="O12">
            <v>119</v>
          </cell>
        </row>
      </sheetData>
      <sheetData sheetId="4">
        <row r="8">
          <cell r="B8">
            <v>7321</v>
          </cell>
          <cell r="C8">
            <v>214</v>
          </cell>
          <cell r="D8">
            <v>214</v>
          </cell>
          <cell r="E8">
            <v>9505593</v>
          </cell>
          <cell r="F8">
            <v>9552230</v>
          </cell>
          <cell r="G8">
            <v>1561</v>
          </cell>
          <cell r="H8">
            <v>1371</v>
          </cell>
          <cell r="I8">
            <v>2932</v>
          </cell>
          <cell r="J8">
            <v>1534</v>
          </cell>
          <cell r="K8">
            <v>1349</v>
          </cell>
          <cell r="L8">
            <v>2883</v>
          </cell>
          <cell r="M8">
            <v>27</v>
          </cell>
          <cell r="N8">
            <v>22</v>
          </cell>
          <cell r="O8">
            <v>49</v>
          </cell>
        </row>
        <row r="9">
          <cell r="B9">
            <v>11179</v>
          </cell>
          <cell r="C9">
            <v>123</v>
          </cell>
          <cell r="D9">
            <v>123</v>
          </cell>
          <cell r="E9">
            <v>4500116</v>
          </cell>
          <cell r="F9">
            <v>4639917</v>
          </cell>
          <cell r="G9">
            <v>1111</v>
          </cell>
          <cell r="H9">
            <v>1097</v>
          </cell>
          <cell r="I9">
            <v>2208</v>
          </cell>
          <cell r="J9">
            <v>992</v>
          </cell>
          <cell r="K9">
            <v>1031</v>
          </cell>
          <cell r="L9">
            <v>2023</v>
          </cell>
          <cell r="M9">
            <v>69</v>
          </cell>
          <cell r="N9">
            <v>63</v>
          </cell>
          <cell r="O9">
            <v>132</v>
          </cell>
        </row>
        <row r="10">
          <cell r="B10">
            <v>4885</v>
          </cell>
          <cell r="C10">
            <v>208</v>
          </cell>
          <cell r="D10">
            <v>208</v>
          </cell>
          <cell r="E10">
            <v>9413627</v>
          </cell>
          <cell r="F10">
            <v>9460994</v>
          </cell>
          <cell r="G10">
            <v>1556</v>
          </cell>
          <cell r="H10">
            <v>2263</v>
          </cell>
          <cell r="I10">
            <v>3819</v>
          </cell>
          <cell r="J10">
            <v>1556</v>
          </cell>
          <cell r="K10">
            <v>2260</v>
          </cell>
          <cell r="L10">
            <v>3816</v>
          </cell>
          <cell r="M10">
            <v>0</v>
          </cell>
          <cell r="N10">
            <v>3</v>
          </cell>
          <cell r="O10">
            <v>3</v>
          </cell>
        </row>
        <row r="11">
          <cell r="B11"/>
          <cell r="C11"/>
          <cell r="D11"/>
          <cell r="E11"/>
          <cell r="F11"/>
          <cell r="G11"/>
          <cell r="H11"/>
          <cell r="I11"/>
          <cell r="J11"/>
          <cell r="K11"/>
          <cell r="L11"/>
          <cell r="M11"/>
          <cell r="N11"/>
          <cell r="O11"/>
        </row>
        <row r="12">
          <cell r="B12">
            <v>232</v>
          </cell>
          <cell r="C12">
            <v>20</v>
          </cell>
          <cell r="D12">
            <v>20</v>
          </cell>
          <cell r="E12">
            <v>546289</v>
          </cell>
          <cell r="F12">
            <v>500901</v>
          </cell>
          <cell r="G12">
            <v>239</v>
          </cell>
          <cell r="H12">
            <v>290</v>
          </cell>
          <cell r="I12">
            <v>529</v>
          </cell>
          <cell r="J12">
            <v>217</v>
          </cell>
          <cell r="K12">
            <v>241</v>
          </cell>
          <cell r="L12">
            <v>458</v>
          </cell>
          <cell r="M12">
            <v>21</v>
          </cell>
          <cell r="N12">
            <v>48</v>
          </cell>
          <cell r="O12">
            <v>69</v>
          </cell>
        </row>
      </sheetData>
      <sheetData sheetId="5">
        <row r="8">
          <cell r="B8">
            <v>10211</v>
          </cell>
          <cell r="C8">
            <v>218</v>
          </cell>
          <cell r="D8">
            <v>218</v>
          </cell>
          <cell r="E8">
            <v>5959397</v>
          </cell>
          <cell r="F8">
            <v>6641571</v>
          </cell>
          <cell r="G8">
            <v>1149</v>
          </cell>
          <cell r="H8">
            <v>1720</v>
          </cell>
          <cell r="I8">
            <v>2869</v>
          </cell>
          <cell r="J8">
            <v>1100</v>
          </cell>
          <cell r="K8">
            <v>1686</v>
          </cell>
          <cell r="L8">
            <v>2786</v>
          </cell>
          <cell r="M8">
            <v>49</v>
          </cell>
          <cell r="N8">
            <v>19</v>
          </cell>
          <cell r="O8">
            <v>68</v>
          </cell>
        </row>
        <row r="9">
          <cell r="B9">
            <v>2422</v>
          </cell>
          <cell r="C9">
            <v>9</v>
          </cell>
          <cell r="D9">
            <v>8</v>
          </cell>
          <cell r="E9">
            <v>0</v>
          </cell>
          <cell r="F9">
            <v>0</v>
          </cell>
          <cell r="G9">
            <v>202</v>
          </cell>
          <cell r="H9">
            <v>2</v>
          </cell>
          <cell r="I9">
            <v>204</v>
          </cell>
          <cell r="J9">
            <v>141</v>
          </cell>
          <cell r="K9">
            <v>1</v>
          </cell>
          <cell r="L9">
            <v>142</v>
          </cell>
          <cell r="M9">
            <v>36</v>
          </cell>
          <cell r="N9">
            <v>0</v>
          </cell>
          <cell r="O9">
            <v>36</v>
          </cell>
        </row>
        <row r="10">
          <cell r="B10">
            <v>3795</v>
          </cell>
          <cell r="C10">
            <v>83</v>
          </cell>
          <cell r="D10">
            <v>83</v>
          </cell>
          <cell r="E10" t="e">
            <v>#VALUE!</v>
          </cell>
          <cell r="F10" t="e">
            <v>#VALUE!</v>
          </cell>
          <cell r="G10">
            <v>347</v>
          </cell>
          <cell r="H10">
            <v>1368</v>
          </cell>
          <cell r="I10">
            <v>1715</v>
          </cell>
          <cell r="J10">
            <v>324</v>
          </cell>
          <cell r="K10">
            <v>1313</v>
          </cell>
          <cell r="L10">
            <v>1637</v>
          </cell>
          <cell r="M10">
            <v>6</v>
          </cell>
          <cell r="N10">
            <v>34</v>
          </cell>
          <cell r="O10">
            <v>40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/>
          <cell r="C12"/>
          <cell r="D12"/>
          <cell r="E12"/>
          <cell r="F12"/>
          <cell r="G12"/>
          <cell r="H12"/>
          <cell r="I12"/>
          <cell r="J12"/>
          <cell r="K12"/>
          <cell r="L12"/>
          <cell r="M12"/>
          <cell r="N12"/>
          <cell r="O12"/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EC043-C0CF-42AD-ADB6-0C5EC33C1FD0}">
  <dimension ref="A1:T72"/>
  <sheetViews>
    <sheetView zoomScale="56" zoomScaleNormal="56" workbookViewId="0">
      <selection activeCell="M23" sqref="M23"/>
    </sheetView>
  </sheetViews>
  <sheetFormatPr baseColWidth="10" defaultColWidth="12.44140625" defaultRowHeight="15" x14ac:dyDescent="0.25"/>
  <cols>
    <col min="1" max="1" width="6.44140625" style="6" customWidth="1"/>
    <col min="2" max="2" width="56.6640625" style="6" customWidth="1"/>
    <col min="3" max="3" width="27.6640625" style="6" hidden="1" customWidth="1"/>
    <col min="4" max="4" width="22.109375" style="6" hidden="1" customWidth="1"/>
    <col min="5" max="5" width="18.33203125" style="40" customWidth="1"/>
    <col min="6" max="6" width="14.44140625" style="6" customWidth="1"/>
    <col min="7" max="7" width="15.6640625" style="40" customWidth="1"/>
    <col min="8" max="8" width="16.6640625" style="40" customWidth="1"/>
    <col min="9" max="10" width="18.6640625" style="40" customWidth="1"/>
    <col min="11" max="11" width="17.6640625" style="40" customWidth="1"/>
    <col min="12" max="12" width="17.33203125" style="40" customWidth="1"/>
    <col min="13" max="13" width="19" style="40" customWidth="1"/>
    <col min="14" max="14" width="16.109375" style="6" bestFit="1" customWidth="1"/>
    <col min="15" max="15" width="14.44140625" style="6" bestFit="1" customWidth="1"/>
    <col min="16" max="16" width="12.44140625" style="6"/>
    <col min="17" max="17" width="19.109375" style="6" hidden="1" customWidth="1"/>
    <col min="18" max="19" width="0" style="6" hidden="1" customWidth="1"/>
    <col min="20" max="254" width="12.44140625" style="6"/>
    <col min="255" max="255" width="61.88671875" style="6" customWidth="1"/>
    <col min="256" max="256" width="19.109375" style="6" customWidth="1"/>
    <col min="257" max="257" width="21.6640625" style="6" customWidth="1"/>
    <col min="258" max="258" width="28.33203125" style="6" customWidth="1"/>
    <col min="259" max="260" width="15.44140625" style="6" customWidth="1"/>
    <col min="261" max="261" width="17.44140625" style="6" customWidth="1"/>
    <col min="262" max="264" width="15.44140625" style="6" customWidth="1"/>
    <col min="265" max="265" width="15" style="6" customWidth="1"/>
    <col min="266" max="267" width="14.44140625" style="6" customWidth="1"/>
    <col min="268" max="268" width="16" style="6" customWidth="1"/>
    <col min="269" max="269" width="14" style="6" customWidth="1"/>
    <col min="270" max="270" width="15" style="6" customWidth="1"/>
    <col min="271" max="510" width="12.44140625" style="6"/>
    <col min="511" max="511" width="61.88671875" style="6" customWidth="1"/>
    <col min="512" max="512" width="19.109375" style="6" customWidth="1"/>
    <col min="513" max="513" width="21.6640625" style="6" customWidth="1"/>
    <col min="514" max="514" width="28.33203125" style="6" customWidth="1"/>
    <col min="515" max="516" width="15.44140625" style="6" customWidth="1"/>
    <col min="517" max="517" width="17.44140625" style="6" customWidth="1"/>
    <col min="518" max="520" width="15.44140625" style="6" customWidth="1"/>
    <col min="521" max="521" width="15" style="6" customWidth="1"/>
    <col min="522" max="523" width="14.44140625" style="6" customWidth="1"/>
    <col min="524" max="524" width="16" style="6" customWidth="1"/>
    <col min="525" max="525" width="14" style="6" customWidth="1"/>
    <col min="526" max="526" width="15" style="6" customWidth="1"/>
    <col min="527" max="766" width="12.44140625" style="6"/>
    <col min="767" max="767" width="61.88671875" style="6" customWidth="1"/>
    <col min="768" max="768" width="19.109375" style="6" customWidth="1"/>
    <col min="769" max="769" width="21.6640625" style="6" customWidth="1"/>
    <col min="770" max="770" width="28.33203125" style="6" customWidth="1"/>
    <col min="771" max="772" width="15.44140625" style="6" customWidth="1"/>
    <col min="773" max="773" width="17.44140625" style="6" customWidth="1"/>
    <col min="774" max="776" width="15.44140625" style="6" customWidth="1"/>
    <col min="777" max="777" width="15" style="6" customWidth="1"/>
    <col min="778" max="779" width="14.44140625" style="6" customWidth="1"/>
    <col min="780" max="780" width="16" style="6" customWidth="1"/>
    <col min="781" max="781" width="14" style="6" customWidth="1"/>
    <col min="782" max="782" width="15" style="6" customWidth="1"/>
    <col min="783" max="1022" width="12.44140625" style="6"/>
    <col min="1023" max="1023" width="61.88671875" style="6" customWidth="1"/>
    <col min="1024" max="1024" width="19.109375" style="6" customWidth="1"/>
    <col min="1025" max="1025" width="21.6640625" style="6" customWidth="1"/>
    <col min="1026" max="1026" width="28.33203125" style="6" customWidth="1"/>
    <col min="1027" max="1028" width="15.44140625" style="6" customWidth="1"/>
    <col min="1029" max="1029" width="17.44140625" style="6" customWidth="1"/>
    <col min="1030" max="1032" width="15.44140625" style="6" customWidth="1"/>
    <col min="1033" max="1033" width="15" style="6" customWidth="1"/>
    <col min="1034" max="1035" width="14.44140625" style="6" customWidth="1"/>
    <col min="1036" max="1036" width="16" style="6" customWidth="1"/>
    <col min="1037" max="1037" width="14" style="6" customWidth="1"/>
    <col min="1038" max="1038" width="15" style="6" customWidth="1"/>
    <col min="1039" max="1278" width="12.44140625" style="6"/>
    <col min="1279" max="1279" width="61.88671875" style="6" customWidth="1"/>
    <col min="1280" max="1280" width="19.109375" style="6" customWidth="1"/>
    <col min="1281" max="1281" width="21.6640625" style="6" customWidth="1"/>
    <col min="1282" max="1282" width="28.33203125" style="6" customWidth="1"/>
    <col min="1283" max="1284" width="15.44140625" style="6" customWidth="1"/>
    <col min="1285" max="1285" width="17.44140625" style="6" customWidth="1"/>
    <col min="1286" max="1288" width="15.44140625" style="6" customWidth="1"/>
    <col min="1289" max="1289" width="15" style="6" customWidth="1"/>
    <col min="1290" max="1291" width="14.44140625" style="6" customWidth="1"/>
    <col min="1292" max="1292" width="16" style="6" customWidth="1"/>
    <col min="1293" max="1293" width="14" style="6" customWidth="1"/>
    <col min="1294" max="1294" width="15" style="6" customWidth="1"/>
    <col min="1295" max="1534" width="12.44140625" style="6"/>
    <col min="1535" max="1535" width="61.88671875" style="6" customWidth="1"/>
    <col min="1536" max="1536" width="19.109375" style="6" customWidth="1"/>
    <col min="1537" max="1537" width="21.6640625" style="6" customWidth="1"/>
    <col min="1538" max="1538" width="28.33203125" style="6" customWidth="1"/>
    <col min="1539" max="1540" width="15.44140625" style="6" customWidth="1"/>
    <col min="1541" max="1541" width="17.44140625" style="6" customWidth="1"/>
    <col min="1542" max="1544" width="15.44140625" style="6" customWidth="1"/>
    <col min="1545" max="1545" width="15" style="6" customWidth="1"/>
    <col min="1546" max="1547" width="14.44140625" style="6" customWidth="1"/>
    <col min="1548" max="1548" width="16" style="6" customWidth="1"/>
    <col min="1549" max="1549" width="14" style="6" customWidth="1"/>
    <col min="1550" max="1550" width="15" style="6" customWidth="1"/>
    <col min="1551" max="1790" width="12.44140625" style="6"/>
    <col min="1791" max="1791" width="61.88671875" style="6" customWidth="1"/>
    <col min="1792" max="1792" width="19.109375" style="6" customWidth="1"/>
    <col min="1793" max="1793" width="21.6640625" style="6" customWidth="1"/>
    <col min="1794" max="1794" width="28.33203125" style="6" customWidth="1"/>
    <col min="1795" max="1796" width="15.44140625" style="6" customWidth="1"/>
    <col min="1797" max="1797" width="17.44140625" style="6" customWidth="1"/>
    <col min="1798" max="1800" width="15.44140625" style="6" customWidth="1"/>
    <col min="1801" max="1801" width="15" style="6" customWidth="1"/>
    <col min="1802" max="1803" width="14.44140625" style="6" customWidth="1"/>
    <col min="1804" max="1804" width="16" style="6" customWidth="1"/>
    <col min="1805" max="1805" width="14" style="6" customWidth="1"/>
    <col min="1806" max="1806" width="15" style="6" customWidth="1"/>
    <col min="1807" max="2046" width="12.44140625" style="6"/>
    <col min="2047" max="2047" width="61.88671875" style="6" customWidth="1"/>
    <col min="2048" max="2048" width="19.109375" style="6" customWidth="1"/>
    <col min="2049" max="2049" width="21.6640625" style="6" customWidth="1"/>
    <col min="2050" max="2050" width="28.33203125" style="6" customWidth="1"/>
    <col min="2051" max="2052" width="15.44140625" style="6" customWidth="1"/>
    <col min="2053" max="2053" width="17.44140625" style="6" customWidth="1"/>
    <col min="2054" max="2056" width="15.44140625" style="6" customWidth="1"/>
    <col min="2057" max="2057" width="15" style="6" customWidth="1"/>
    <col min="2058" max="2059" width="14.44140625" style="6" customWidth="1"/>
    <col min="2060" max="2060" width="16" style="6" customWidth="1"/>
    <col min="2061" max="2061" width="14" style="6" customWidth="1"/>
    <col min="2062" max="2062" width="15" style="6" customWidth="1"/>
    <col min="2063" max="2302" width="12.44140625" style="6"/>
    <col min="2303" max="2303" width="61.88671875" style="6" customWidth="1"/>
    <col min="2304" max="2304" width="19.109375" style="6" customWidth="1"/>
    <col min="2305" max="2305" width="21.6640625" style="6" customWidth="1"/>
    <col min="2306" max="2306" width="28.33203125" style="6" customWidth="1"/>
    <col min="2307" max="2308" width="15.44140625" style="6" customWidth="1"/>
    <col min="2309" max="2309" width="17.44140625" style="6" customWidth="1"/>
    <col min="2310" max="2312" width="15.44140625" style="6" customWidth="1"/>
    <col min="2313" max="2313" width="15" style="6" customWidth="1"/>
    <col min="2314" max="2315" width="14.44140625" style="6" customWidth="1"/>
    <col min="2316" max="2316" width="16" style="6" customWidth="1"/>
    <col min="2317" max="2317" width="14" style="6" customWidth="1"/>
    <col min="2318" max="2318" width="15" style="6" customWidth="1"/>
    <col min="2319" max="2558" width="12.44140625" style="6"/>
    <col min="2559" max="2559" width="61.88671875" style="6" customWidth="1"/>
    <col min="2560" max="2560" width="19.109375" style="6" customWidth="1"/>
    <col min="2561" max="2561" width="21.6640625" style="6" customWidth="1"/>
    <col min="2562" max="2562" width="28.33203125" style="6" customWidth="1"/>
    <col min="2563" max="2564" width="15.44140625" style="6" customWidth="1"/>
    <col min="2565" max="2565" width="17.44140625" style="6" customWidth="1"/>
    <col min="2566" max="2568" width="15.44140625" style="6" customWidth="1"/>
    <col min="2569" max="2569" width="15" style="6" customWidth="1"/>
    <col min="2570" max="2571" width="14.44140625" style="6" customWidth="1"/>
    <col min="2572" max="2572" width="16" style="6" customWidth="1"/>
    <col min="2573" max="2573" width="14" style="6" customWidth="1"/>
    <col min="2574" max="2574" width="15" style="6" customWidth="1"/>
    <col min="2575" max="2814" width="12.44140625" style="6"/>
    <col min="2815" max="2815" width="61.88671875" style="6" customWidth="1"/>
    <col min="2816" max="2816" width="19.109375" style="6" customWidth="1"/>
    <col min="2817" max="2817" width="21.6640625" style="6" customWidth="1"/>
    <col min="2818" max="2818" width="28.33203125" style="6" customWidth="1"/>
    <col min="2819" max="2820" width="15.44140625" style="6" customWidth="1"/>
    <col min="2821" max="2821" width="17.44140625" style="6" customWidth="1"/>
    <col min="2822" max="2824" width="15.44140625" style="6" customWidth="1"/>
    <col min="2825" max="2825" width="15" style="6" customWidth="1"/>
    <col min="2826" max="2827" width="14.44140625" style="6" customWidth="1"/>
    <col min="2828" max="2828" width="16" style="6" customWidth="1"/>
    <col min="2829" max="2829" width="14" style="6" customWidth="1"/>
    <col min="2830" max="2830" width="15" style="6" customWidth="1"/>
    <col min="2831" max="3070" width="12.44140625" style="6"/>
    <col min="3071" max="3071" width="61.88671875" style="6" customWidth="1"/>
    <col min="3072" max="3072" width="19.109375" style="6" customWidth="1"/>
    <col min="3073" max="3073" width="21.6640625" style="6" customWidth="1"/>
    <col min="3074" max="3074" width="28.33203125" style="6" customWidth="1"/>
    <col min="3075" max="3076" width="15.44140625" style="6" customWidth="1"/>
    <col min="3077" max="3077" width="17.44140625" style="6" customWidth="1"/>
    <col min="3078" max="3080" width="15.44140625" style="6" customWidth="1"/>
    <col min="3081" max="3081" width="15" style="6" customWidth="1"/>
    <col min="3082" max="3083" width="14.44140625" style="6" customWidth="1"/>
    <col min="3084" max="3084" width="16" style="6" customWidth="1"/>
    <col min="3085" max="3085" width="14" style="6" customWidth="1"/>
    <col min="3086" max="3086" width="15" style="6" customWidth="1"/>
    <col min="3087" max="3326" width="12.44140625" style="6"/>
    <col min="3327" max="3327" width="61.88671875" style="6" customWidth="1"/>
    <col min="3328" max="3328" width="19.109375" style="6" customWidth="1"/>
    <col min="3329" max="3329" width="21.6640625" style="6" customWidth="1"/>
    <col min="3330" max="3330" width="28.33203125" style="6" customWidth="1"/>
    <col min="3331" max="3332" width="15.44140625" style="6" customWidth="1"/>
    <col min="3333" max="3333" width="17.44140625" style="6" customWidth="1"/>
    <col min="3334" max="3336" width="15.44140625" style="6" customWidth="1"/>
    <col min="3337" max="3337" width="15" style="6" customWidth="1"/>
    <col min="3338" max="3339" width="14.44140625" style="6" customWidth="1"/>
    <col min="3340" max="3340" width="16" style="6" customWidth="1"/>
    <col min="3341" max="3341" width="14" style="6" customWidth="1"/>
    <col min="3342" max="3342" width="15" style="6" customWidth="1"/>
    <col min="3343" max="3582" width="12.44140625" style="6"/>
    <col min="3583" max="3583" width="61.88671875" style="6" customWidth="1"/>
    <col min="3584" max="3584" width="19.109375" style="6" customWidth="1"/>
    <col min="3585" max="3585" width="21.6640625" style="6" customWidth="1"/>
    <col min="3586" max="3586" width="28.33203125" style="6" customWidth="1"/>
    <col min="3587" max="3588" width="15.44140625" style="6" customWidth="1"/>
    <col min="3589" max="3589" width="17.44140625" style="6" customWidth="1"/>
    <col min="3590" max="3592" width="15.44140625" style="6" customWidth="1"/>
    <col min="3593" max="3593" width="15" style="6" customWidth="1"/>
    <col min="3594" max="3595" width="14.44140625" style="6" customWidth="1"/>
    <col min="3596" max="3596" width="16" style="6" customWidth="1"/>
    <col min="3597" max="3597" width="14" style="6" customWidth="1"/>
    <col min="3598" max="3598" width="15" style="6" customWidth="1"/>
    <col min="3599" max="3838" width="12.44140625" style="6"/>
    <col min="3839" max="3839" width="61.88671875" style="6" customWidth="1"/>
    <col min="3840" max="3840" width="19.109375" style="6" customWidth="1"/>
    <col min="3841" max="3841" width="21.6640625" style="6" customWidth="1"/>
    <col min="3842" max="3842" width="28.33203125" style="6" customWidth="1"/>
    <col min="3843" max="3844" width="15.44140625" style="6" customWidth="1"/>
    <col min="3845" max="3845" width="17.44140625" style="6" customWidth="1"/>
    <col min="3846" max="3848" width="15.44140625" style="6" customWidth="1"/>
    <col min="3849" max="3849" width="15" style="6" customWidth="1"/>
    <col min="3850" max="3851" width="14.44140625" style="6" customWidth="1"/>
    <col min="3852" max="3852" width="16" style="6" customWidth="1"/>
    <col min="3853" max="3853" width="14" style="6" customWidth="1"/>
    <col min="3854" max="3854" width="15" style="6" customWidth="1"/>
    <col min="3855" max="4094" width="12.44140625" style="6"/>
    <col min="4095" max="4095" width="61.88671875" style="6" customWidth="1"/>
    <col min="4096" max="4096" width="19.109375" style="6" customWidth="1"/>
    <col min="4097" max="4097" width="21.6640625" style="6" customWidth="1"/>
    <col min="4098" max="4098" width="28.33203125" style="6" customWidth="1"/>
    <col min="4099" max="4100" width="15.44140625" style="6" customWidth="1"/>
    <col min="4101" max="4101" width="17.44140625" style="6" customWidth="1"/>
    <col min="4102" max="4104" width="15.44140625" style="6" customWidth="1"/>
    <col min="4105" max="4105" width="15" style="6" customWidth="1"/>
    <col min="4106" max="4107" width="14.44140625" style="6" customWidth="1"/>
    <col min="4108" max="4108" width="16" style="6" customWidth="1"/>
    <col min="4109" max="4109" width="14" style="6" customWidth="1"/>
    <col min="4110" max="4110" width="15" style="6" customWidth="1"/>
    <col min="4111" max="4350" width="12.44140625" style="6"/>
    <col min="4351" max="4351" width="61.88671875" style="6" customWidth="1"/>
    <col min="4352" max="4352" width="19.109375" style="6" customWidth="1"/>
    <col min="4353" max="4353" width="21.6640625" style="6" customWidth="1"/>
    <col min="4354" max="4354" width="28.33203125" style="6" customWidth="1"/>
    <col min="4355" max="4356" width="15.44140625" style="6" customWidth="1"/>
    <col min="4357" max="4357" width="17.44140625" style="6" customWidth="1"/>
    <col min="4358" max="4360" width="15.44140625" style="6" customWidth="1"/>
    <col min="4361" max="4361" width="15" style="6" customWidth="1"/>
    <col min="4362" max="4363" width="14.44140625" style="6" customWidth="1"/>
    <col min="4364" max="4364" width="16" style="6" customWidth="1"/>
    <col min="4365" max="4365" width="14" style="6" customWidth="1"/>
    <col min="4366" max="4366" width="15" style="6" customWidth="1"/>
    <col min="4367" max="4606" width="12.44140625" style="6"/>
    <col min="4607" max="4607" width="61.88671875" style="6" customWidth="1"/>
    <col min="4608" max="4608" width="19.109375" style="6" customWidth="1"/>
    <col min="4609" max="4609" width="21.6640625" style="6" customWidth="1"/>
    <col min="4610" max="4610" width="28.33203125" style="6" customWidth="1"/>
    <col min="4611" max="4612" width="15.44140625" style="6" customWidth="1"/>
    <col min="4613" max="4613" width="17.44140625" style="6" customWidth="1"/>
    <col min="4614" max="4616" width="15.44140625" style="6" customWidth="1"/>
    <col min="4617" max="4617" width="15" style="6" customWidth="1"/>
    <col min="4618" max="4619" width="14.44140625" style="6" customWidth="1"/>
    <col min="4620" max="4620" width="16" style="6" customWidth="1"/>
    <col min="4621" max="4621" width="14" style="6" customWidth="1"/>
    <col min="4622" max="4622" width="15" style="6" customWidth="1"/>
    <col min="4623" max="4862" width="12.44140625" style="6"/>
    <col min="4863" max="4863" width="61.88671875" style="6" customWidth="1"/>
    <col min="4864" max="4864" width="19.109375" style="6" customWidth="1"/>
    <col min="4865" max="4865" width="21.6640625" style="6" customWidth="1"/>
    <col min="4866" max="4866" width="28.33203125" style="6" customWidth="1"/>
    <col min="4867" max="4868" width="15.44140625" style="6" customWidth="1"/>
    <col min="4869" max="4869" width="17.44140625" style="6" customWidth="1"/>
    <col min="4870" max="4872" width="15.44140625" style="6" customWidth="1"/>
    <col min="4873" max="4873" width="15" style="6" customWidth="1"/>
    <col min="4874" max="4875" width="14.44140625" style="6" customWidth="1"/>
    <col min="4876" max="4876" width="16" style="6" customWidth="1"/>
    <col min="4877" max="4877" width="14" style="6" customWidth="1"/>
    <col min="4878" max="4878" width="15" style="6" customWidth="1"/>
    <col min="4879" max="5118" width="12.44140625" style="6"/>
    <col min="5119" max="5119" width="61.88671875" style="6" customWidth="1"/>
    <col min="5120" max="5120" width="19.109375" style="6" customWidth="1"/>
    <col min="5121" max="5121" width="21.6640625" style="6" customWidth="1"/>
    <col min="5122" max="5122" width="28.33203125" style="6" customWidth="1"/>
    <col min="5123" max="5124" width="15.44140625" style="6" customWidth="1"/>
    <col min="5125" max="5125" width="17.44140625" style="6" customWidth="1"/>
    <col min="5126" max="5128" width="15.44140625" style="6" customWidth="1"/>
    <col min="5129" max="5129" width="15" style="6" customWidth="1"/>
    <col min="5130" max="5131" width="14.44140625" style="6" customWidth="1"/>
    <col min="5132" max="5132" width="16" style="6" customWidth="1"/>
    <col min="5133" max="5133" width="14" style="6" customWidth="1"/>
    <col min="5134" max="5134" width="15" style="6" customWidth="1"/>
    <col min="5135" max="5374" width="12.44140625" style="6"/>
    <col min="5375" max="5375" width="61.88671875" style="6" customWidth="1"/>
    <col min="5376" max="5376" width="19.109375" style="6" customWidth="1"/>
    <col min="5377" max="5377" width="21.6640625" style="6" customWidth="1"/>
    <col min="5378" max="5378" width="28.33203125" style="6" customWidth="1"/>
    <col min="5379" max="5380" width="15.44140625" style="6" customWidth="1"/>
    <col min="5381" max="5381" width="17.44140625" style="6" customWidth="1"/>
    <col min="5382" max="5384" width="15.44140625" style="6" customWidth="1"/>
    <col min="5385" max="5385" width="15" style="6" customWidth="1"/>
    <col min="5386" max="5387" width="14.44140625" style="6" customWidth="1"/>
    <col min="5388" max="5388" width="16" style="6" customWidth="1"/>
    <col min="5389" max="5389" width="14" style="6" customWidth="1"/>
    <col min="5390" max="5390" width="15" style="6" customWidth="1"/>
    <col min="5391" max="5630" width="12.44140625" style="6"/>
    <col min="5631" max="5631" width="61.88671875" style="6" customWidth="1"/>
    <col min="5632" max="5632" width="19.109375" style="6" customWidth="1"/>
    <col min="5633" max="5633" width="21.6640625" style="6" customWidth="1"/>
    <col min="5634" max="5634" width="28.33203125" style="6" customWidth="1"/>
    <col min="5635" max="5636" width="15.44140625" style="6" customWidth="1"/>
    <col min="5637" max="5637" width="17.44140625" style="6" customWidth="1"/>
    <col min="5638" max="5640" width="15.44140625" style="6" customWidth="1"/>
    <col min="5641" max="5641" width="15" style="6" customWidth="1"/>
    <col min="5642" max="5643" width="14.44140625" style="6" customWidth="1"/>
    <col min="5644" max="5644" width="16" style="6" customWidth="1"/>
    <col min="5645" max="5645" width="14" style="6" customWidth="1"/>
    <col min="5646" max="5646" width="15" style="6" customWidth="1"/>
    <col min="5647" max="5886" width="12.44140625" style="6"/>
    <col min="5887" max="5887" width="61.88671875" style="6" customWidth="1"/>
    <col min="5888" max="5888" width="19.109375" style="6" customWidth="1"/>
    <col min="5889" max="5889" width="21.6640625" style="6" customWidth="1"/>
    <col min="5890" max="5890" width="28.33203125" style="6" customWidth="1"/>
    <col min="5891" max="5892" width="15.44140625" style="6" customWidth="1"/>
    <col min="5893" max="5893" width="17.44140625" style="6" customWidth="1"/>
    <col min="5894" max="5896" width="15.44140625" style="6" customWidth="1"/>
    <col min="5897" max="5897" width="15" style="6" customWidth="1"/>
    <col min="5898" max="5899" width="14.44140625" style="6" customWidth="1"/>
    <col min="5900" max="5900" width="16" style="6" customWidth="1"/>
    <col min="5901" max="5901" width="14" style="6" customWidth="1"/>
    <col min="5902" max="5902" width="15" style="6" customWidth="1"/>
    <col min="5903" max="6142" width="12.44140625" style="6"/>
    <col min="6143" max="6143" width="61.88671875" style="6" customWidth="1"/>
    <col min="6144" max="6144" width="19.109375" style="6" customWidth="1"/>
    <col min="6145" max="6145" width="21.6640625" style="6" customWidth="1"/>
    <col min="6146" max="6146" width="28.33203125" style="6" customWidth="1"/>
    <col min="6147" max="6148" width="15.44140625" style="6" customWidth="1"/>
    <col min="6149" max="6149" width="17.44140625" style="6" customWidth="1"/>
    <col min="6150" max="6152" width="15.44140625" style="6" customWidth="1"/>
    <col min="6153" max="6153" width="15" style="6" customWidth="1"/>
    <col min="6154" max="6155" width="14.44140625" style="6" customWidth="1"/>
    <col min="6156" max="6156" width="16" style="6" customWidth="1"/>
    <col min="6157" max="6157" width="14" style="6" customWidth="1"/>
    <col min="6158" max="6158" width="15" style="6" customWidth="1"/>
    <col min="6159" max="6398" width="12.44140625" style="6"/>
    <col min="6399" max="6399" width="61.88671875" style="6" customWidth="1"/>
    <col min="6400" max="6400" width="19.109375" style="6" customWidth="1"/>
    <col min="6401" max="6401" width="21.6640625" style="6" customWidth="1"/>
    <col min="6402" max="6402" width="28.33203125" style="6" customWidth="1"/>
    <col min="6403" max="6404" width="15.44140625" style="6" customWidth="1"/>
    <col min="6405" max="6405" width="17.44140625" style="6" customWidth="1"/>
    <col min="6406" max="6408" width="15.44140625" style="6" customWidth="1"/>
    <col min="6409" max="6409" width="15" style="6" customWidth="1"/>
    <col min="6410" max="6411" width="14.44140625" style="6" customWidth="1"/>
    <col min="6412" max="6412" width="16" style="6" customWidth="1"/>
    <col min="6413" max="6413" width="14" style="6" customWidth="1"/>
    <col min="6414" max="6414" width="15" style="6" customWidth="1"/>
    <col min="6415" max="6654" width="12.44140625" style="6"/>
    <col min="6655" max="6655" width="61.88671875" style="6" customWidth="1"/>
    <col min="6656" max="6656" width="19.109375" style="6" customWidth="1"/>
    <col min="6657" max="6657" width="21.6640625" style="6" customWidth="1"/>
    <col min="6658" max="6658" width="28.33203125" style="6" customWidth="1"/>
    <col min="6659" max="6660" width="15.44140625" style="6" customWidth="1"/>
    <col min="6661" max="6661" width="17.44140625" style="6" customWidth="1"/>
    <col min="6662" max="6664" width="15.44140625" style="6" customWidth="1"/>
    <col min="6665" max="6665" width="15" style="6" customWidth="1"/>
    <col min="6666" max="6667" width="14.44140625" style="6" customWidth="1"/>
    <col min="6668" max="6668" width="16" style="6" customWidth="1"/>
    <col min="6669" max="6669" width="14" style="6" customWidth="1"/>
    <col min="6670" max="6670" width="15" style="6" customWidth="1"/>
    <col min="6671" max="6910" width="12.44140625" style="6"/>
    <col min="6911" max="6911" width="61.88671875" style="6" customWidth="1"/>
    <col min="6912" max="6912" width="19.109375" style="6" customWidth="1"/>
    <col min="6913" max="6913" width="21.6640625" style="6" customWidth="1"/>
    <col min="6914" max="6914" width="28.33203125" style="6" customWidth="1"/>
    <col min="6915" max="6916" width="15.44140625" style="6" customWidth="1"/>
    <col min="6917" max="6917" width="17.44140625" style="6" customWidth="1"/>
    <col min="6918" max="6920" width="15.44140625" style="6" customWidth="1"/>
    <col min="6921" max="6921" width="15" style="6" customWidth="1"/>
    <col min="6922" max="6923" width="14.44140625" style="6" customWidth="1"/>
    <col min="6924" max="6924" width="16" style="6" customWidth="1"/>
    <col min="6925" max="6925" width="14" style="6" customWidth="1"/>
    <col min="6926" max="6926" width="15" style="6" customWidth="1"/>
    <col min="6927" max="7166" width="12.44140625" style="6"/>
    <col min="7167" max="7167" width="61.88671875" style="6" customWidth="1"/>
    <col min="7168" max="7168" width="19.109375" style="6" customWidth="1"/>
    <col min="7169" max="7169" width="21.6640625" style="6" customWidth="1"/>
    <col min="7170" max="7170" width="28.33203125" style="6" customWidth="1"/>
    <col min="7171" max="7172" width="15.44140625" style="6" customWidth="1"/>
    <col min="7173" max="7173" width="17.44140625" style="6" customWidth="1"/>
    <col min="7174" max="7176" width="15.44140625" style="6" customWidth="1"/>
    <col min="7177" max="7177" width="15" style="6" customWidth="1"/>
    <col min="7178" max="7179" width="14.44140625" style="6" customWidth="1"/>
    <col min="7180" max="7180" width="16" style="6" customWidth="1"/>
    <col min="7181" max="7181" width="14" style="6" customWidth="1"/>
    <col min="7182" max="7182" width="15" style="6" customWidth="1"/>
    <col min="7183" max="7422" width="12.44140625" style="6"/>
    <col min="7423" max="7423" width="61.88671875" style="6" customWidth="1"/>
    <col min="7424" max="7424" width="19.109375" style="6" customWidth="1"/>
    <col min="7425" max="7425" width="21.6640625" style="6" customWidth="1"/>
    <col min="7426" max="7426" width="28.33203125" style="6" customWidth="1"/>
    <col min="7427" max="7428" width="15.44140625" style="6" customWidth="1"/>
    <col min="7429" max="7429" width="17.44140625" style="6" customWidth="1"/>
    <col min="7430" max="7432" width="15.44140625" style="6" customWidth="1"/>
    <col min="7433" max="7433" width="15" style="6" customWidth="1"/>
    <col min="7434" max="7435" width="14.44140625" style="6" customWidth="1"/>
    <col min="7436" max="7436" width="16" style="6" customWidth="1"/>
    <col min="7437" max="7437" width="14" style="6" customWidth="1"/>
    <col min="7438" max="7438" width="15" style="6" customWidth="1"/>
    <col min="7439" max="7678" width="12.44140625" style="6"/>
    <col min="7679" max="7679" width="61.88671875" style="6" customWidth="1"/>
    <col min="7680" max="7680" width="19.109375" style="6" customWidth="1"/>
    <col min="7681" max="7681" width="21.6640625" style="6" customWidth="1"/>
    <col min="7682" max="7682" width="28.33203125" style="6" customWidth="1"/>
    <col min="7683" max="7684" width="15.44140625" style="6" customWidth="1"/>
    <col min="7685" max="7685" width="17.44140625" style="6" customWidth="1"/>
    <col min="7686" max="7688" width="15.44140625" style="6" customWidth="1"/>
    <col min="7689" max="7689" width="15" style="6" customWidth="1"/>
    <col min="7690" max="7691" width="14.44140625" style="6" customWidth="1"/>
    <col min="7692" max="7692" width="16" style="6" customWidth="1"/>
    <col min="7693" max="7693" width="14" style="6" customWidth="1"/>
    <col min="7694" max="7694" width="15" style="6" customWidth="1"/>
    <col min="7695" max="7934" width="12.44140625" style="6"/>
    <col min="7935" max="7935" width="61.88671875" style="6" customWidth="1"/>
    <col min="7936" max="7936" width="19.109375" style="6" customWidth="1"/>
    <col min="7937" max="7937" width="21.6640625" style="6" customWidth="1"/>
    <col min="7938" max="7938" width="28.33203125" style="6" customWidth="1"/>
    <col min="7939" max="7940" width="15.44140625" style="6" customWidth="1"/>
    <col min="7941" max="7941" width="17.44140625" style="6" customWidth="1"/>
    <col min="7942" max="7944" width="15.44140625" style="6" customWidth="1"/>
    <col min="7945" max="7945" width="15" style="6" customWidth="1"/>
    <col min="7946" max="7947" width="14.44140625" style="6" customWidth="1"/>
    <col min="7948" max="7948" width="16" style="6" customWidth="1"/>
    <col min="7949" max="7949" width="14" style="6" customWidth="1"/>
    <col min="7950" max="7950" width="15" style="6" customWidth="1"/>
    <col min="7951" max="8190" width="12.44140625" style="6"/>
    <col min="8191" max="8191" width="61.88671875" style="6" customWidth="1"/>
    <col min="8192" max="8192" width="19.109375" style="6" customWidth="1"/>
    <col min="8193" max="8193" width="21.6640625" style="6" customWidth="1"/>
    <col min="8194" max="8194" width="28.33203125" style="6" customWidth="1"/>
    <col min="8195" max="8196" width="15.44140625" style="6" customWidth="1"/>
    <col min="8197" max="8197" width="17.44140625" style="6" customWidth="1"/>
    <col min="8198" max="8200" width="15.44140625" style="6" customWidth="1"/>
    <col min="8201" max="8201" width="15" style="6" customWidth="1"/>
    <col min="8202" max="8203" width="14.44140625" style="6" customWidth="1"/>
    <col min="8204" max="8204" width="16" style="6" customWidth="1"/>
    <col min="8205" max="8205" width="14" style="6" customWidth="1"/>
    <col min="8206" max="8206" width="15" style="6" customWidth="1"/>
    <col min="8207" max="8446" width="12.44140625" style="6"/>
    <col min="8447" max="8447" width="61.88671875" style="6" customWidth="1"/>
    <col min="8448" max="8448" width="19.109375" style="6" customWidth="1"/>
    <col min="8449" max="8449" width="21.6640625" style="6" customWidth="1"/>
    <col min="8450" max="8450" width="28.33203125" style="6" customWidth="1"/>
    <col min="8451" max="8452" width="15.44140625" style="6" customWidth="1"/>
    <col min="8453" max="8453" width="17.44140625" style="6" customWidth="1"/>
    <col min="8454" max="8456" width="15.44140625" style="6" customWidth="1"/>
    <col min="8457" max="8457" width="15" style="6" customWidth="1"/>
    <col min="8458" max="8459" width="14.44140625" style="6" customWidth="1"/>
    <col min="8460" max="8460" width="16" style="6" customWidth="1"/>
    <col min="8461" max="8461" width="14" style="6" customWidth="1"/>
    <col min="8462" max="8462" width="15" style="6" customWidth="1"/>
    <col min="8463" max="8702" width="12.44140625" style="6"/>
    <col min="8703" max="8703" width="61.88671875" style="6" customWidth="1"/>
    <col min="8704" max="8704" width="19.109375" style="6" customWidth="1"/>
    <col min="8705" max="8705" width="21.6640625" style="6" customWidth="1"/>
    <col min="8706" max="8706" width="28.33203125" style="6" customWidth="1"/>
    <col min="8707" max="8708" width="15.44140625" style="6" customWidth="1"/>
    <col min="8709" max="8709" width="17.44140625" style="6" customWidth="1"/>
    <col min="8710" max="8712" width="15.44140625" style="6" customWidth="1"/>
    <col min="8713" max="8713" width="15" style="6" customWidth="1"/>
    <col min="8714" max="8715" width="14.44140625" style="6" customWidth="1"/>
    <col min="8716" max="8716" width="16" style="6" customWidth="1"/>
    <col min="8717" max="8717" width="14" style="6" customWidth="1"/>
    <col min="8718" max="8718" width="15" style="6" customWidth="1"/>
    <col min="8719" max="8958" width="12.44140625" style="6"/>
    <col min="8959" max="8959" width="61.88671875" style="6" customWidth="1"/>
    <col min="8960" max="8960" width="19.109375" style="6" customWidth="1"/>
    <col min="8961" max="8961" width="21.6640625" style="6" customWidth="1"/>
    <col min="8962" max="8962" width="28.33203125" style="6" customWidth="1"/>
    <col min="8963" max="8964" width="15.44140625" style="6" customWidth="1"/>
    <col min="8965" max="8965" width="17.44140625" style="6" customWidth="1"/>
    <col min="8966" max="8968" width="15.44140625" style="6" customWidth="1"/>
    <col min="8969" max="8969" width="15" style="6" customWidth="1"/>
    <col min="8970" max="8971" width="14.44140625" style="6" customWidth="1"/>
    <col min="8972" max="8972" width="16" style="6" customWidth="1"/>
    <col min="8973" max="8973" width="14" style="6" customWidth="1"/>
    <col min="8974" max="8974" width="15" style="6" customWidth="1"/>
    <col min="8975" max="9214" width="12.44140625" style="6"/>
    <col min="9215" max="9215" width="61.88671875" style="6" customWidth="1"/>
    <col min="9216" max="9216" width="19.109375" style="6" customWidth="1"/>
    <col min="9217" max="9217" width="21.6640625" style="6" customWidth="1"/>
    <col min="9218" max="9218" width="28.33203125" style="6" customWidth="1"/>
    <col min="9219" max="9220" width="15.44140625" style="6" customWidth="1"/>
    <col min="9221" max="9221" width="17.44140625" style="6" customWidth="1"/>
    <col min="9222" max="9224" width="15.44140625" style="6" customWidth="1"/>
    <col min="9225" max="9225" width="15" style="6" customWidth="1"/>
    <col min="9226" max="9227" width="14.44140625" style="6" customWidth="1"/>
    <col min="9228" max="9228" width="16" style="6" customWidth="1"/>
    <col min="9229" max="9229" width="14" style="6" customWidth="1"/>
    <col min="9230" max="9230" width="15" style="6" customWidth="1"/>
    <col min="9231" max="9470" width="12.44140625" style="6"/>
    <col min="9471" max="9471" width="61.88671875" style="6" customWidth="1"/>
    <col min="9472" max="9472" width="19.109375" style="6" customWidth="1"/>
    <col min="9473" max="9473" width="21.6640625" style="6" customWidth="1"/>
    <col min="9474" max="9474" width="28.33203125" style="6" customWidth="1"/>
    <col min="9475" max="9476" width="15.44140625" style="6" customWidth="1"/>
    <col min="9477" max="9477" width="17.44140625" style="6" customWidth="1"/>
    <col min="9478" max="9480" width="15.44140625" style="6" customWidth="1"/>
    <col min="9481" max="9481" width="15" style="6" customWidth="1"/>
    <col min="9482" max="9483" width="14.44140625" style="6" customWidth="1"/>
    <col min="9484" max="9484" width="16" style="6" customWidth="1"/>
    <col min="9485" max="9485" width="14" style="6" customWidth="1"/>
    <col min="9486" max="9486" width="15" style="6" customWidth="1"/>
    <col min="9487" max="9726" width="12.44140625" style="6"/>
    <col min="9727" max="9727" width="61.88671875" style="6" customWidth="1"/>
    <col min="9728" max="9728" width="19.109375" style="6" customWidth="1"/>
    <col min="9729" max="9729" width="21.6640625" style="6" customWidth="1"/>
    <col min="9730" max="9730" width="28.33203125" style="6" customWidth="1"/>
    <col min="9731" max="9732" width="15.44140625" style="6" customWidth="1"/>
    <col min="9733" max="9733" width="17.44140625" style="6" customWidth="1"/>
    <col min="9734" max="9736" width="15.44140625" style="6" customWidth="1"/>
    <col min="9737" max="9737" width="15" style="6" customWidth="1"/>
    <col min="9738" max="9739" width="14.44140625" style="6" customWidth="1"/>
    <col min="9740" max="9740" width="16" style="6" customWidth="1"/>
    <col min="9741" max="9741" width="14" style="6" customWidth="1"/>
    <col min="9742" max="9742" width="15" style="6" customWidth="1"/>
    <col min="9743" max="9982" width="12.44140625" style="6"/>
    <col min="9983" max="9983" width="61.88671875" style="6" customWidth="1"/>
    <col min="9984" max="9984" width="19.109375" style="6" customWidth="1"/>
    <col min="9985" max="9985" width="21.6640625" style="6" customWidth="1"/>
    <col min="9986" max="9986" width="28.33203125" style="6" customWidth="1"/>
    <col min="9987" max="9988" width="15.44140625" style="6" customWidth="1"/>
    <col min="9989" max="9989" width="17.44140625" style="6" customWidth="1"/>
    <col min="9990" max="9992" width="15.44140625" style="6" customWidth="1"/>
    <col min="9993" max="9993" width="15" style="6" customWidth="1"/>
    <col min="9994" max="9995" width="14.44140625" style="6" customWidth="1"/>
    <col min="9996" max="9996" width="16" style="6" customWidth="1"/>
    <col min="9997" max="9997" width="14" style="6" customWidth="1"/>
    <col min="9998" max="9998" width="15" style="6" customWidth="1"/>
    <col min="9999" max="10238" width="12.44140625" style="6"/>
    <col min="10239" max="10239" width="61.88671875" style="6" customWidth="1"/>
    <col min="10240" max="10240" width="19.109375" style="6" customWidth="1"/>
    <col min="10241" max="10241" width="21.6640625" style="6" customWidth="1"/>
    <col min="10242" max="10242" width="28.33203125" style="6" customWidth="1"/>
    <col min="10243" max="10244" width="15.44140625" style="6" customWidth="1"/>
    <col min="10245" max="10245" width="17.44140625" style="6" customWidth="1"/>
    <col min="10246" max="10248" width="15.44140625" style="6" customWidth="1"/>
    <col min="10249" max="10249" width="15" style="6" customWidth="1"/>
    <col min="10250" max="10251" width="14.44140625" style="6" customWidth="1"/>
    <col min="10252" max="10252" width="16" style="6" customWidth="1"/>
    <col min="10253" max="10253" width="14" style="6" customWidth="1"/>
    <col min="10254" max="10254" width="15" style="6" customWidth="1"/>
    <col min="10255" max="10494" width="12.44140625" style="6"/>
    <col min="10495" max="10495" width="61.88671875" style="6" customWidth="1"/>
    <col min="10496" max="10496" width="19.109375" style="6" customWidth="1"/>
    <col min="10497" max="10497" width="21.6640625" style="6" customWidth="1"/>
    <col min="10498" max="10498" width="28.33203125" style="6" customWidth="1"/>
    <col min="10499" max="10500" width="15.44140625" style="6" customWidth="1"/>
    <col min="10501" max="10501" width="17.44140625" style="6" customWidth="1"/>
    <col min="10502" max="10504" width="15.44140625" style="6" customWidth="1"/>
    <col min="10505" max="10505" width="15" style="6" customWidth="1"/>
    <col min="10506" max="10507" width="14.44140625" style="6" customWidth="1"/>
    <col min="10508" max="10508" width="16" style="6" customWidth="1"/>
    <col min="10509" max="10509" width="14" style="6" customWidth="1"/>
    <col min="10510" max="10510" width="15" style="6" customWidth="1"/>
    <col min="10511" max="10750" width="12.44140625" style="6"/>
    <col min="10751" max="10751" width="61.88671875" style="6" customWidth="1"/>
    <col min="10752" max="10752" width="19.109375" style="6" customWidth="1"/>
    <col min="10753" max="10753" width="21.6640625" style="6" customWidth="1"/>
    <col min="10754" max="10754" width="28.33203125" style="6" customWidth="1"/>
    <col min="10755" max="10756" width="15.44140625" style="6" customWidth="1"/>
    <col min="10757" max="10757" width="17.44140625" style="6" customWidth="1"/>
    <col min="10758" max="10760" width="15.44140625" style="6" customWidth="1"/>
    <col min="10761" max="10761" width="15" style="6" customWidth="1"/>
    <col min="10762" max="10763" width="14.44140625" style="6" customWidth="1"/>
    <col min="10764" max="10764" width="16" style="6" customWidth="1"/>
    <col min="10765" max="10765" width="14" style="6" customWidth="1"/>
    <col min="10766" max="10766" width="15" style="6" customWidth="1"/>
    <col min="10767" max="11006" width="12.44140625" style="6"/>
    <col min="11007" max="11007" width="61.88671875" style="6" customWidth="1"/>
    <col min="11008" max="11008" width="19.109375" style="6" customWidth="1"/>
    <col min="11009" max="11009" width="21.6640625" style="6" customWidth="1"/>
    <col min="11010" max="11010" width="28.33203125" style="6" customWidth="1"/>
    <col min="11011" max="11012" width="15.44140625" style="6" customWidth="1"/>
    <col min="11013" max="11013" width="17.44140625" style="6" customWidth="1"/>
    <col min="11014" max="11016" width="15.44140625" style="6" customWidth="1"/>
    <col min="11017" max="11017" width="15" style="6" customWidth="1"/>
    <col min="11018" max="11019" width="14.44140625" style="6" customWidth="1"/>
    <col min="11020" max="11020" width="16" style="6" customWidth="1"/>
    <col min="11021" max="11021" width="14" style="6" customWidth="1"/>
    <col min="11022" max="11022" width="15" style="6" customWidth="1"/>
    <col min="11023" max="11262" width="12.44140625" style="6"/>
    <col min="11263" max="11263" width="61.88671875" style="6" customWidth="1"/>
    <col min="11264" max="11264" width="19.109375" style="6" customWidth="1"/>
    <col min="11265" max="11265" width="21.6640625" style="6" customWidth="1"/>
    <col min="11266" max="11266" width="28.33203125" style="6" customWidth="1"/>
    <col min="11267" max="11268" width="15.44140625" style="6" customWidth="1"/>
    <col min="11269" max="11269" width="17.44140625" style="6" customWidth="1"/>
    <col min="11270" max="11272" width="15.44140625" style="6" customWidth="1"/>
    <col min="11273" max="11273" width="15" style="6" customWidth="1"/>
    <col min="11274" max="11275" width="14.44140625" style="6" customWidth="1"/>
    <col min="11276" max="11276" width="16" style="6" customWidth="1"/>
    <col min="11277" max="11277" width="14" style="6" customWidth="1"/>
    <col min="11278" max="11278" width="15" style="6" customWidth="1"/>
    <col min="11279" max="11518" width="12.44140625" style="6"/>
    <col min="11519" max="11519" width="61.88671875" style="6" customWidth="1"/>
    <col min="11520" max="11520" width="19.109375" style="6" customWidth="1"/>
    <col min="11521" max="11521" width="21.6640625" style="6" customWidth="1"/>
    <col min="11522" max="11522" width="28.33203125" style="6" customWidth="1"/>
    <col min="11523" max="11524" width="15.44140625" style="6" customWidth="1"/>
    <col min="11525" max="11525" width="17.44140625" style="6" customWidth="1"/>
    <col min="11526" max="11528" width="15.44140625" style="6" customWidth="1"/>
    <col min="11529" max="11529" width="15" style="6" customWidth="1"/>
    <col min="11530" max="11531" width="14.44140625" style="6" customWidth="1"/>
    <col min="11532" max="11532" width="16" style="6" customWidth="1"/>
    <col min="11533" max="11533" width="14" style="6" customWidth="1"/>
    <col min="11534" max="11534" width="15" style="6" customWidth="1"/>
    <col min="11535" max="11774" width="12.44140625" style="6"/>
    <col min="11775" max="11775" width="61.88671875" style="6" customWidth="1"/>
    <col min="11776" max="11776" width="19.109375" style="6" customWidth="1"/>
    <col min="11777" max="11777" width="21.6640625" style="6" customWidth="1"/>
    <col min="11778" max="11778" width="28.33203125" style="6" customWidth="1"/>
    <col min="11779" max="11780" width="15.44140625" style="6" customWidth="1"/>
    <col min="11781" max="11781" width="17.44140625" style="6" customWidth="1"/>
    <col min="11782" max="11784" width="15.44140625" style="6" customWidth="1"/>
    <col min="11785" max="11785" width="15" style="6" customWidth="1"/>
    <col min="11786" max="11787" width="14.44140625" style="6" customWidth="1"/>
    <col min="11788" max="11788" width="16" style="6" customWidth="1"/>
    <col min="11789" max="11789" width="14" style="6" customWidth="1"/>
    <col min="11790" max="11790" width="15" style="6" customWidth="1"/>
    <col min="11791" max="12030" width="12.44140625" style="6"/>
    <col min="12031" max="12031" width="61.88671875" style="6" customWidth="1"/>
    <col min="12032" max="12032" width="19.109375" style="6" customWidth="1"/>
    <col min="12033" max="12033" width="21.6640625" style="6" customWidth="1"/>
    <col min="12034" max="12034" width="28.33203125" style="6" customWidth="1"/>
    <col min="12035" max="12036" width="15.44140625" style="6" customWidth="1"/>
    <col min="12037" max="12037" width="17.44140625" style="6" customWidth="1"/>
    <col min="12038" max="12040" width="15.44140625" style="6" customWidth="1"/>
    <col min="12041" max="12041" width="15" style="6" customWidth="1"/>
    <col min="12042" max="12043" width="14.44140625" style="6" customWidth="1"/>
    <col min="12044" max="12044" width="16" style="6" customWidth="1"/>
    <col min="12045" max="12045" width="14" style="6" customWidth="1"/>
    <col min="12046" max="12046" width="15" style="6" customWidth="1"/>
    <col min="12047" max="12286" width="12.44140625" style="6"/>
    <col min="12287" max="12287" width="61.88671875" style="6" customWidth="1"/>
    <col min="12288" max="12288" width="19.109375" style="6" customWidth="1"/>
    <col min="12289" max="12289" width="21.6640625" style="6" customWidth="1"/>
    <col min="12290" max="12290" width="28.33203125" style="6" customWidth="1"/>
    <col min="12291" max="12292" width="15.44140625" style="6" customWidth="1"/>
    <col min="12293" max="12293" width="17.44140625" style="6" customWidth="1"/>
    <col min="12294" max="12296" width="15.44140625" style="6" customWidth="1"/>
    <col min="12297" max="12297" width="15" style="6" customWidth="1"/>
    <col min="12298" max="12299" width="14.44140625" style="6" customWidth="1"/>
    <col min="12300" max="12300" width="16" style="6" customWidth="1"/>
    <col min="12301" max="12301" width="14" style="6" customWidth="1"/>
    <col min="12302" max="12302" width="15" style="6" customWidth="1"/>
    <col min="12303" max="12542" width="12.44140625" style="6"/>
    <col min="12543" max="12543" width="61.88671875" style="6" customWidth="1"/>
    <col min="12544" max="12544" width="19.109375" style="6" customWidth="1"/>
    <col min="12545" max="12545" width="21.6640625" style="6" customWidth="1"/>
    <col min="12546" max="12546" width="28.33203125" style="6" customWidth="1"/>
    <col min="12547" max="12548" width="15.44140625" style="6" customWidth="1"/>
    <col min="12549" max="12549" width="17.44140625" style="6" customWidth="1"/>
    <col min="12550" max="12552" width="15.44140625" style="6" customWidth="1"/>
    <col min="12553" max="12553" width="15" style="6" customWidth="1"/>
    <col min="12554" max="12555" width="14.44140625" style="6" customWidth="1"/>
    <col min="12556" max="12556" width="16" style="6" customWidth="1"/>
    <col min="12557" max="12557" width="14" style="6" customWidth="1"/>
    <col min="12558" max="12558" width="15" style="6" customWidth="1"/>
    <col min="12559" max="12798" width="12.44140625" style="6"/>
    <col min="12799" max="12799" width="61.88671875" style="6" customWidth="1"/>
    <col min="12800" max="12800" width="19.109375" style="6" customWidth="1"/>
    <col min="12801" max="12801" width="21.6640625" style="6" customWidth="1"/>
    <col min="12802" max="12802" width="28.33203125" style="6" customWidth="1"/>
    <col min="12803" max="12804" width="15.44140625" style="6" customWidth="1"/>
    <col min="12805" max="12805" width="17.44140625" style="6" customWidth="1"/>
    <col min="12806" max="12808" width="15.44140625" style="6" customWidth="1"/>
    <col min="12809" max="12809" width="15" style="6" customWidth="1"/>
    <col min="12810" max="12811" width="14.44140625" style="6" customWidth="1"/>
    <col min="12812" max="12812" width="16" style="6" customWidth="1"/>
    <col min="12813" max="12813" width="14" style="6" customWidth="1"/>
    <col min="12814" max="12814" width="15" style="6" customWidth="1"/>
    <col min="12815" max="13054" width="12.44140625" style="6"/>
    <col min="13055" max="13055" width="61.88671875" style="6" customWidth="1"/>
    <col min="13056" max="13056" width="19.109375" style="6" customWidth="1"/>
    <col min="13057" max="13057" width="21.6640625" style="6" customWidth="1"/>
    <col min="13058" max="13058" width="28.33203125" style="6" customWidth="1"/>
    <col min="13059" max="13060" width="15.44140625" style="6" customWidth="1"/>
    <col min="13061" max="13061" width="17.44140625" style="6" customWidth="1"/>
    <col min="13062" max="13064" width="15.44140625" style="6" customWidth="1"/>
    <col min="13065" max="13065" width="15" style="6" customWidth="1"/>
    <col min="13066" max="13067" width="14.44140625" style="6" customWidth="1"/>
    <col min="13068" max="13068" width="16" style="6" customWidth="1"/>
    <col min="13069" max="13069" width="14" style="6" customWidth="1"/>
    <col min="13070" max="13070" width="15" style="6" customWidth="1"/>
    <col min="13071" max="13310" width="12.44140625" style="6"/>
    <col min="13311" max="13311" width="61.88671875" style="6" customWidth="1"/>
    <col min="13312" max="13312" width="19.109375" style="6" customWidth="1"/>
    <col min="13313" max="13313" width="21.6640625" style="6" customWidth="1"/>
    <col min="13314" max="13314" width="28.33203125" style="6" customWidth="1"/>
    <col min="13315" max="13316" width="15.44140625" style="6" customWidth="1"/>
    <col min="13317" max="13317" width="17.44140625" style="6" customWidth="1"/>
    <col min="13318" max="13320" width="15.44140625" style="6" customWidth="1"/>
    <col min="13321" max="13321" width="15" style="6" customWidth="1"/>
    <col min="13322" max="13323" width="14.44140625" style="6" customWidth="1"/>
    <col min="13324" max="13324" width="16" style="6" customWidth="1"/>
    <col min="13325" max="13325" width="14" style="6" customWidth="1"/>
    <col min="13326" max="13326" width="15" style="6" customWidth="1"/>
    <col min="13327" max="13566" width="12.44140625" style="6"/>
    <col min="13567" max="13567" width="61.88671875" style="6" customWidth="1"/>
    <col min="13568" max="13568" width="19.109375" style="6" customWidth="1"/>
    <col min="13569" max="13569" width="21.6640625" style="6" customWidth="1"/>
    <col min="13570" max="13570" width="28.33203125" style="6" customWidth="1"/>
    <col min="13571" max="13572" width="15.44140625" style="6" customWidth="1"/>
    <col min="13573" max="13573" width="17.44140625" style="6" customWidth="1"/>
    <col min="13574" max="13576" width="15.44140625" style="6" customWidth="1"/>
    <col min="13577" max="13577" width="15" style="6" customWidth="1"/>
    <col min="13578" max="13579" width="14.44140625" style="6" customWidth="1"/>
    <col min="13580" max="13580" width="16" style="6" customWidth="1"/>
    <col min="13581" max="13581" width="14" style="6" customWidth="1"/>
    <col min="13582" max="13582" width="15" style="6" customWidth="1"/>
    <col min="13583" max="13822" width="12.44140625" style="6"/>
    <col min="13823" max="13823" width="61.88671875" style="6" customWidth="1"/>
    <col min="13824" max="13824" width="19.109375" style="6" customWidth="1"/>
    <col min="13825" max="13825" width="21.6640625" style="6" customWidth="1"/>
    <col min="13826" max="13826" width="28.33203125" style="6" customWidth="1"/>
    <col min="13827" max="13828" width="15.44140625" style="6" customWidth="1"/>
    <col min="13829" max="13829" width="17.44140625" style="6" customWidth="1"/>
    <col min="13830" max="13832" width="15.44140625" style="6" customWidth="1"/>
    <col min="13833" max="13833" width="15" style="6" customWidth="1"/>
    <col min="13834" max="13835" width="14.44140625" style="6" customWidth="1"/>
    <col min="13836" max="13836" width="16" style="6" customWidth="1"/>
    <col min="13837" max="13837" width="14" style="6" customWidth="1"/>
    <col min="13838" max="13838" width="15" style="6" customWidth="1"/>
    <col min="13839" max="14078" width="12.44140625" style="6"/>
    <col min="14079" max="14079" width="61.88671875" style="6" customWidth="1"/>
    <col min="14080" max="14080" width="19.109375" style="6" customWidth="1"/>
    <col min="14081" max="14081" width="21.6640625" style="6" customWidth="1"/>
    <col min="14082" max="14082" width="28.33203125" style="6" customWidth="1"/>
    <col min="14083" max="14084" width="15.44140625" style="6" customWidth="1"/>
    <col min="14085" max="14085" width="17.44140625" style="6" customWidth="1"/>
    <col min="14086" max="14088" width="15.44140625" style="6" customWidth="1"/>
    <col min="14089" max="14089" width="15" style="6" customWidth="1"/>
    <col min="14090" max="14091" width="14.44140625" style="6" customWidth="1"/>
    <col min="14092" max="14092" width="16" style="6" customWidth="1"/>
    <col min="14093" max="14093" width="14" style="6" customWidth="1"/>
    <col min="14094" max="14094" width="15" style="6" customWidth="1"/>
    <col min="14095" max="14334" width="12.44140625" style="6"/>
    <col min="14335" max="14335" width="61.88671875" style="6" customWidth="1"/>
    <col min="14336" max="14336" width="19.109375" style="6" customWidth="1"/>
    <col min="14337" max="14337" width="21.6640625" style="6" customWidth="1"/>
    <col min="14338" max="14338" width="28.33203125" style="6" customWidth="1"/>
    <col min="14339" max="14340" width="15.44140625" style="6" customWidth="1"/>
    <col min="14341" max="14341" width="17.44140625" style="6" customWidth="1"/>
    <col min="14342" max="14344" width="15.44140625" style="6" customWidth="1"/>
    <col min="14345" max="14345" width="15" style="6" customWidth="1"/>
    <col min="14346" max="14347" width="14.44140625" style="6" customWidth="1"/>
    <col min="14348" max="14348" width="16" style="6" customWidth="1"/>
    <col min="14349" max="14349" width="14" style="6" customWidth="1"/>
    <col min="14350" max="14350" width="15" style="6" customWidth="1"/>
    <col min="14351" max="14590" width="12.44140625" style="6"/>
    <col min="14591" max="14591" width="61.88671875" style="6" customWidth="1"/>
    <col min="14592" max="14592" width="19.109375" style="6" customWidth="1"/>
    <col min="14593" max="14593" width="21.6640625" style="6" customWidth="1"/>
    <col min="14594" max="14594" width="28.33203125" style="6" customWidth="1"/>
    <col min="14595" max="14596" width="15.44140625" style="6" customWidth="1"/>
    <col min="14597" max="14597" width="17.44140625" style="6" customWidth="1"/>
    <col min="14598" max="14600" width="15.44140625" style="6" customWidth="1"/>
    <col min="14601" max="14601" width="15" style="6" customWidth="1"/>
    <col min="14602" max="14603" width="14.44140625" style="6" customWidth="1"/>
    <col min="14604" max="14604" width="16" style="6" customWidth="1"/>
    <col min="14605" max="14605" width="14" style="6" customWidth="1"/>
    <col min="14606" max="14606" width="15" style="6" customWidth="1"/>
    <col min="14607" max="14846" width="12.44140625" style="6"/>
    <col min="14847" max="14847" width="61.88671875" style="6" customWidth="1"/>
    <col min="14848" max="14848" width="19.109375" style="6" customWidth="1"/>
    <col min="14849" max="14849" width="21.6640625" style="6" customWidth="1"/>
    <col min="14850" max="14850" width="28.33203125" style="6" customWidth="1"/>
    <col min="14851" max="14852" width="15.44140625" style="6" customWidth="1"/>
    <col min="14853" max="14853" width="17.44140625" style="6" customWidth="1"/>
    <col min="14854" max="14856" width="15.44140625" style="6" customWidth="1"/>
    <col min="14857" max="14857" width="15" style="6" customWidth="1"/>
    <col min="14858" max="14859" width="14.44140625" style="6" customWidth="1"/>
    <col min="14860" max="14860" width="16" style="6" customWidth="1"/>
    <col min="14861" max="14861" width="14" style="6" customWidth="1"/>
    <col min="14862" max="14862" width="15" style="6" customWidth="1"/>
    <col min="14863" max="15102" width="12.44140625" style="6"/>
    <col min="15103" max="15103" width="61.88671875" style="6" customWidth="1"/>
    <col min="15104" max="15104" width="19.109375" style="6" customWidth="1"/>
    <col min="15105" max="15105" width="21.6640625" style="6" customWidth="1"/>
    <col min="15106" max="15106" width="28.33203125" style="6" customWidth="1"/>
    <col min="15107" max="15108" width="15.44140625" style="6" customWidth="1"/>
    <col min="15109" max="15109" width="17.44140625" style="6" customWidth="1"/>
    <col min="15110" max="15112" width="15.44140625" style="6" customWidth="1"/>
    <col min="15113" max="15113" width="15" style="6" customWidth="1"/>
    <col min="15114" max="15115" width="14.44140625" style="6" customWidth="1"/>
    <col min="15116" max="15116" width="16" style="6" customWidth="1"/>
    <col min="15117" max="15117" width="14" style="6" customWidth="1"/>
    <col min="15118" max="15118" width="15" style="6" customWidth="1"/>
    <col min="15119" max="15358" width="12.44140625" style="6"/>
    <col min="15359" max="15359" width="61.88671875" style="6" customWidth="1"/>
    <col min="15360" max="15360" width="19.109375" style="6" customWidth="1"/>
    <col min="15361" max="15361" width="21.6640625" style="6" customWidth="1"/>
    <col min="15362" max="15362" width="28.33203125" style="6" customWidth="1"/>
    <col min="15363" max="15364" width="15.44140625" style="6" customWidth="1"/>
    <col min="15365" max="15365" width="17.44140625" style="6" customWidth="1"/>
    <col min="15366" max="15368" width="15.44140625" style="6" customWidth="1"/>
    <col min="15369" max="15369" width="15" style="6" customWidth="1"/>
    <col min="15370" max="15371" width="14.44140625" style="6" customWidth="1"/>
    <col min="15372" max="15372" width="16" style="6" customWidth="1"/>
    <col min="15373" max="15373" width="14" style="6" customWidth="1"/>
    <col min="15374" max="15374" width="15" style="6" customWidth="1"/>
    <col min="15375" max="15614" width="12.44140625" style="6"/>
    <col min="15615" max="15615" width="61.88671875" style="6" customWidth="1"/>
    <col min="15616" max="15616" width="19.109375" style="6" customWidth="1"/>
    <col min="15617" max="15617" width="21.6640625" style="6" customWidth="1"/>
    <col min="15618" max="15618" width="28.33203125" style="6" customWidth="1"/>
    <col min="15619" max="15620" width="15.44140625" style="6" customWidth="1"/>
    <col min="15621" max="15621" width="17.44140625" style="6" customWidth="1"/>
    <col min="15622" max="15624" width="15.44140625" style="6" customWidth="1"/>
    <col min="15625" max="15625" width="15" style="6" customWidth="1"/>
    <col min="15626" max="15627" width="14.44140625" style="6" customWidth="1"/>
    <col min="15628" max="15628" width="16" style="6" customWidth="1"/>
    <col min="15629" max="15629" width="14" style="6" customWidth="1"/>
    <col min="15630" max="15630" width="15" style="6" customWidth="1"/>
    <col min="15631" max="15870" width="12.44140625" style="6"/>
    <col min="15871" max="15871" width="61.88671875" style="6" customWidth="1"/>
    <col min="15872" max="15872" width="19.109375" style="6" customWidth="1"/>
    <col min="15873" max="15873" width="21.6640625" style="6" customWidth="1"/>
    <col min="15874" max="15874" width="28.33203125" style="6" customWidth="1"/>
    <col min="15875" max="15876" width="15.44140625" style="6" customWidth="1"/>
    <col min="15877" max="15877" width="17.44140625" style="6" customWidth="1"/>
    <col min="15878" max="15880" width="15.44140625" style="6" customWidth="1"/>
    <col min="15881" max="15881" width="15" style="6" customWidth="1"/>
    <col min="15882" max="15883" width="14.44140625" style="6" customWidth="1"/>
    <col min="15884" max="15884" width="16" style="6" customWidth="1"/>
    <col min="15885" max="15885" width="14" style="6" customWidth="1"/>
    <col min="15886" max="15886" width="15" style="6" customWidth="1"/>
    <col min="15887" max="16126" width="12.44140625" style="6"/>
    <col min="16127" max="16127" width="61.88671875" style="6" customWidth="1"/>
    <col min="16128" max="16128" width="19.109375" style="6" customWidth="1"/>
    <col min="16129" max="16129" width="21.6640625" style="6" customWidth="1"/>
    <col min="16130" max="16130" width="28.33203125" style="6" customWidth="1"/>
    <col min="16131" max="16132" width="15.44140625" style="6" customWidth="1"/>
    <col min="16133" max="16133" width="17.44140625" style="6" customWidth="1"/>
    <col min="16134" max="16136" width="15.44140625" style="6" customWidth="1"/>
    <col min="16137" max="16137" width="15" style="6" customWidth="1"/>
    <col min="16138" max="16139" width="14.44140625" style="6" customWidth="1"/>
    <col min="16140" max="16140" width="16" style="6" customWidth="1"/>
    <col min="16141" max="16141" width="14" style="6" customWidth="1"/>
    <col min="16142" max="16142" width="15" style="6" customWidth="1"/>
    <col min="16143" max="16384" width="12.44140625" style="6"/>
  </cols>
  <sheetData>
    <row r="1" spans="1:19" s="1" customFormat="1" ht="13.8" x14ac:dyDescent="0.25">
      <c r="G1" s="2" t="s">
        <v>0</v>
      </c>
      <c r="H1" s="3"/>
      <c r="I1" s="3"/>
      <c r="J1" s="3"/>
      <c r="K1" s="3"/>
      <c r="L1" s="3"/>
      <c r="M1" s="3"/>
      <c r="N1" s="3"/>
      <c r="O1" s="3"/>
      <c r="P1" s="3"/>
    </row>
    <row r="2" spans="1:19" s="1" customFormat="1" ht="13.8" x14ac:dyDescent="0.25">
      <c r="G2" s="3"/>
      <c r="H2" s="3"/>
      <c r="I2" s="3"/>
      <c r="J2" s="3"/>
      <c r="K2" s="3"/>
      <c r="L2" s="3"/>
      <c r="M2" s="3"/>
      <c r="N2" s="3"/>
      <c r="O2" s="3"/>
      <c r="P2" s="3"/>
    </row>
    <row r="3" spans="1:19" s="1" customFormat="1" ht="13.8" x14ac:dyDescent="0.25">
      <c r="G3" s="3"/>
      <c r="H3" s="3"/>
      <c r="I3" s="3"/>
      <c r="J3" s="3"/>
      <c r="K3" s="3"/>
      <c r="L3" s="3"/>
      <c r="M3" s="3"/>
      <c r="N3" s="3"/>
      <c r="O3" s="3"/>
      <c r="P3" s="3"/>
    </row>
    <row r="4" spans="1:19" s="1" customFormat="1" ht="13.8" x14ac:dyDescent="0.25">
      <c r="G4" s="3"/>
      <c r="H4" s="3"/>
      <c r="I4" s="3"/>
      <c r="J4" s="3"/>
      <c r="K4" s="3"/>
      <c r="L4" s="3"/>
      <c r="M4" s="3"/>
      <c r="N4" s="3"/>
      <c r="O4" s="3"/>
      <c r="P4" s="3"/>
    </row>
    <row r="5" spans="1:19" s="1" customFormat="1" ht="13.8" x14ac:dyDescent="0.25">
      <c r="G5" s="3"/>
      <c r="H5" s="3"/>
      <c r="I5" s="3"/>
      <c r="J5" s="3"/>
      <c r="K5" s="3"/>
      <c r="L5" s="3"/>
      <c r="M5" s="3"/>
      <c r="N5" s="3"/>
      <c r="O5" s="3"/>
      <c r="P5" s="3"/>
    </row>
    <row r="6" spans="1:19" s="1" customFormat="1" ht="14.4" thickBot="1" x14ac:dyDescent="0.3">
      <c r="G6" s="4"/>
      <c r="H6" s="4"/>
      <c r="I6" s="4"/>
      <c r="J6" s="4"/>
      <c r="K6" s="4"/>
      <c r="L6" s="4"/>
      <c r="M6" s="4"/>
      <c r="N6" s="4"/>
      <c r="O6" s="4"/>
      <c r="P6" s="4"/>
    </row>
    <row r="7" spans="1:19" s="1" customFormat="1" ht="17.399999999999999" thickBot="1" x14ac:dyDescent="0.35">
      <c r="A7" s="5" t="s">
        <v>1</v>
      </c>
      <c r="B7" s="5"/>
      <c r="C7" s="5"/>
      <c r="D7" s="5" t="s">
        <v>2</v>
      </c>
      <c r="E7" s="5"/>
      <c r="F7" s="5"/>
      <c r="G7" s="5"/>
      <c r="H7" s="5"/>
      <c r="I7" s="5"/>
      <c r="J7" s="5"/>
      <c r="K7" s="5"/>
      <c r="L7" s="5" t="s">
        <v>3</v>
      </c>
      <c r="M7" s="5"/>
      <c r="N7" s="5"/>
      <c r="O7" s="5"/>
      <c r="P7" s="5"/>
    </row>
    <row r="8" spans="1:19" ht="8.1" customHeight="1" x14ac:dyDescent="0.35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pans="1:19" ht="22.2" x14ac:dyDescent="0.35">
      <c r="A9" s="8" t="s">
        <v>4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9"/>
    </row>
    <row r="10" spans="1:19" ht="25.5" customHeight="1" x14ac:dyDescent="0.35">
      <c r="A10" s="8" t="s">
        <v>5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9"/>
    </row>
    <row r="11" spans="1:19" ht="23.25" customHeight="1" thickBot="1" x14ac:dyDescent="0.4">
      <c r="A11" s="10"/>
      <c r="B11" s="11" t="s">
        <v>6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pans="1:19" ht="19.5" customHeight="1" thickTop="1" x14ac:dyDescent="0.35">
      <c r="A12" s="12"/>
      <c r="B12" s="13"/>
      <c r="C12" s="14" t="s">
        <v>7</v>
      </c>
      <c r="D12" s="15" t="s">
        <v>8</v>
      </c>
      <c r="E12" s="14"/>
      <c r="F12" s="16"/>
      <c r="G12" s="16"/>
      <c r="H12" s="17" t="s">
        <v>9</v>
      </c>
      <c r="I12" s="17"/>
      <c r="J12" s="17"/>
      <c r="K12" s="17"/>
      <c r="L12" s="17"/>
      <c r="M12" s="17"/>
      <c r="N12" s="17"/>
      <c r="O12" s="17"/>
      <c r="P12" s="17"/>
      <c r="Q12" s="18"/>
    </row>
    <row r="13" spans="1:19" ht="28.5" customHeight="1" x14ac:dyDescent="0.35">
      <c r="A13" s="19"/>
      <c r="B13" s="20" t="s">
        <v>10</v>
      </c>
      <c r="C13" s="21" t="s">
        <v>11</v>
      </c>
      <c r="D13" s="22"/>
      <c r="E13" s="23"/>
      <c r="F13" s="24" t="s">
        <v>12</v>
      </c>
      <c r="G13" s="24"/>
      <c r="H13" s="25" t="s">
        <v>13</v>
      </c>
      <c r="I13" s="25"/>
      <c r="J13" s="25"/>
      <c r="K13" s="25" t="s">
        <v>14</v>
      </c>
      <c r="L13" s="25"/>
      <c r="M13" s="25"/>
      <c r="N13" s="25" t="s">
        <v>15</v>
      </c>
      <c r="O13" s="25"/>
      <c r="P13" s="25"/>
      <c r="Q13" s="26"/>
    </row>
    <row r="14" spans="1:19" s="33" customFormat="1" ht="30.75" customHeight="1" thickBot="1" x14ac:dyDescent="0.45">
      <c r="A14" s="27" t="s">
        <v>16</v>
      </c>
      <c r="B14" s="28"/>
      <c r="C14" s="28" t="s">
        <v>17</v>
      </c>
      <c r="D14" s="29"/>
      <c r="E14" s="30" t="s">
        <v>18</v>
      </c>
      <c r="F14" s="30" t="s">
        <v>19</v>
      </c>
      <c r="G14" s="30" t="s">
        <v>20</v>
      </c>
      <c r="H14" s="31" t="s">
        <v>21</v>
      </c>
      <c r="I14" s="31" t="s">
        <v>22</v>
      </c>
      <c r="J14" s="31" t="s">
        <v>23</v>
      </c>
      <c r="K14" s="31" t="s">
        <v>21</v>
      </c>
      <c r="L14" s="31" t="s">
        <v>22</v>
      </c>
      <c r="M14" s="31" t="s">
        <v>23</v>
      </c>
      <c r="N14" s="31" t="s">
        <v>21</v>
      </c>
      <c r="O14" s="31" t="s">
        <v>22</v>
      </c>
      <c r="P14" s="31" t="s">
        <v>23</v>
      </c>
      <c r="Q14" s="32" t="s">
        <v>24</v>
      </c>
      <c r="R14" s="33" t="s">
        <v>25</v>
      </c>
    </row>
    <row r="15" spans="1:19" ht="97.5" customHeight="1" x14ac:dyDescent="0.35">
      <c r="A15" s="34">
        <v>1</v>
      </c>
      <c r="B15" s="35" t="s">
        <v>26</v>
      </c>
      <c r="C15" s="36"/>
      <c r="D15" s="37"/>
      <c r="E15" s="36">
        <f>'[1]PP-RE-092'!E15</f>
        <v>10857</v>
      </c>
      <c r="F15" s="36">
        <f>'[1]PP-RE-092'!F15</f>
        <v>182</v>
      </c>
      <c r="G15" s="36">
        <f>'[1]PP-RE-092'!G15</f>
        <v>138</v>
      </c>
      <c r="H15" s="36">
        <f>'[1]PP-RE-092'!H15</f>
        <v>1620</v>
      </c>
      <c r="I15" s="36">
        <f>'[1]PP-RE-092'!I15</f>
        <v>1357</v>
      </c>
      <c r="J15" s="36">
        <f>'[1]PP-RE-092'!J15</f>
        <v>2977</v>
      </c>
      <c r="K15" s="36">
        <f>'[1]PP-RE-092'!K15</f>
        <v>1125</v>
      </c>
      <c r="L15" s="36">
        <f>'[1]PP-RE-092'!L15</f>
        <v>1046</v>
      </c>
      <c r="M15" s="36">
        <f>'[1]PP-RE-092'!M15</f>
        <v>2171</v>
      </c>
      <c r="N15" s="36">
        <f>'[1]PP-RE-092'!N15</f>
        <v>20</v>
      </c>
      <c r="O15" s="36">
        <f>'[1]PP-RE-092'!O15</f>
        <v>10</v>
      </c>
      <c r="P15" s="36">
        <f>'[1]PP-RE-092'!P15</f>
        <v>30</v>
      </c>
      <c r="Q15" s="36" t="e">
        <f>'[1]PP-RE-092'!Q15</f>
        <v>#REF!</v>
      </c>
      <c r="R15" s="36" t="e">
        <f>'[1]PP-RE-092'!R15</f>
        <v>#REF!</v>
      </c>
      <c r="S15" s="36" t="e">
        <f>'[1]PP-RE-092'!S15</f>
        <v>#REF!</v>
      </c>
    </row>
    <row r="16" spans="1:19" s="40" customFormat="1" ht="75.75" customHeight="1" x14ac:dyDescent="0.35">
      <c r="A16" s="38">
        <f>+A15+1</f>
        <v>2</v>
      </c>
      <c r="B16" s="39" t="s">
        <v>27</v>
      </c>
      <c r="C16" s="36"/>
      <c r="D16" s="37"/>
      <c r="E16" s="36">
        <f>'[1]PP-RE-092'!E16</f>
        <v>1345</v>
      </c>
      <c r="F16" s="36">
        <f>'[1]PP-RE-092'!F16</f>
        <v>153</v>
      </c>
      <c r="G16" s="36">
        <f>'[1]PP-RE-092'!G16</f>
        <v>11</v>
      </c>
      <c r="H16" s="36">
        <f>'[1]PP-RE-092'!H16</f>
        <v>2449</v>
      </c>
      <c r="I16" s="36">
        <f>'[1]PP-RE-092'!I16</f>
        <v>427</v>
      </c>
      <c r="J16" s="36">
        <f>'[1]PP-RE-092'!J16</f>
        <v>2876</v>
      </c>
      <c r="K16" s="36">
        <f>'[1]PP-RE-092'!K16</f>
        <v>93</v>
      </c>
      <c r="L16" s="36">
        <f>'[1]PP-RE-092'!L16</f>
        <v>77</v>
      </c>
      <c r="M16" s="36">
        <f>'[1]PP-RE-092'!M16</f>
        <v>170</v>
      </c>
      <c r="N16" s="36">
        <f>'[1]PP-RE-092'!N16</f>
        <v>28</v>
      </c>
      <c r="O16" s="36">
        <f>'[1]PP-RE-092'!O16</f>
        <v>8</v>
      </c>
      <c r="P16" s="36">
        <f>'[1]PP-RE-092'!P16</f>
        <v>36</v>
      </c>
      <c r="Q16" s="36" t="e">
        <f>'[1]PP-RE-092'!Q16</f>
        <v>#REF!</v>
      </c>
      <c r="R16" s="36" t="e">
        <f>'[1]PP-RE-092'!R16</f>
        <v>#REF!</v>
      </c>
      <c r="S16" s="36" t="e">
        <f>'[1]PP-RE-092'!S16</f>
        <v>#REF!</v>
      </c>
    </row>
    <row r="17" spans="1:20" ht="93.75" customHeight="1" x14ac:dyDescent="0.35">
      <c r="A17" s="34">
        <v>3</v>
      </c>
      <c r="B17" s="41" t="s">
        <v>28</v>
      </c>
      <c r="C17" s="36"/>
      <c r="D17" s="37"/>
      <c r="E17" s="36">
        <f>'[1]PP-RE-092'!E17</f>
        <v>15586</v>
      </c>
      <c r="F17" s="36">
        <f>'[1]PP-RE-092'!F17</f>
        <v>696</v>
      </c>
      <c r="G17" s="36">
        <f>'[1]PP-RE-092'!G17</f>
        <v>685</v>
      </c>
      <c r="H17" s="36">
        <f>'[1]PP-RE-092'!H17</f>
        <v>7061</v>
      </c>
      <c r="I17" s="36">
        <f>'[1]PP-RE-092'!I17</f>
        <v>10707</v>
      </c>
      <c r="J17" s="36">
        <f>'[1]PP-RE-092'!J17</f>
        <v>17768</v>
      </c>
      <c r="K17" s="36">
        <f>'[1]PP-RE-092'!K17</f>
        <v>6779</v>
      </c>
      <c r="L17" s="36">
        <f>'[1]PP-RE-092'!L17</f>
        <v>10403</v>
      </c>
      <c r="M17" s="36">
        <f>'[1]PP-RE-092'!M17</f>
        <v>17182</v>
      </c>
      <c r="N17" s="36">
        <f>'[1]PP-RE-092'!N17</f>
        <v>95</v>
      </c>
      <c r="O17" s="36">
        <f>'[1]PP-RE-092'!O17</f>
        <v>147</v>
      </c>
      <c r="P17" s="36">
        <f>'[1]PP-RE-092'!P17</f>
        <v>242</v>
      </c>
      <c r="Q17" s="36" t="e">
        <f>'[1]PP-RE-092'!Q17</f>
        <v>#REF!</v>
      </c>
      <c r="R17" s="36" t="e">
        <f>'[1]PP-RE-092'!R17</f>
        <v>#REF!</v>
      </c>
      <c r="S17" s="36" t="e">
        <f>'[1]PP-RE-092'!S17</f>
        <v>#REF!</v>
      </c>
    </row>
    <row r="18" spans="1:20" ht="93.75" customHeight="1" x14ac:dyDescent="0.35">
      <c r="A18" s="34">
        <v>4</v>
      </c>
      <c r="B18" s="42" t="s">
        <v>29</v>
      </c>
      <c r="C18" s="36"/>
      <c r="D18" s="37"/>
      <c r="E18" s="36">
        <f>'[1]PP-RE-092'!E18</f>
        <v>32832</v>
      </c>
      <c r="F18" s="36">
        <f>'[1]PP-RE-092'!F18</f>
        <v>545</v>
      </c>
      <c r="G18" s="36">
        <f>'[1]PP-RE-092'!G18</f>
        <v>545</v>
      </c>
      <c r="H18" s="36">
        <f>'[1]PP-RE-092'!H18</f>
        <v>4811</v>
      </c>
      <c r="I18" s="36">
        <f>'[1]PP-RE-092'!I18</f>
        <v>7368</v>
      </c>
      <c r="J18" s="36">
        <f>'[1]PP-RE-092'!J18</f>
        <v>12179</v>
      </c>
      <c r="K18" s="36">
        <f>'[1]PP-RE-092'!K18</f>
        <v>4093</v>
      </c>
      <c r="L18" s="36">
        <f>'[1]PP-RE-092'!L18</f>
        <v>6336</v>
      </c>
      <c r="M18" s="36">
        <f>'[1]PP-RE-092'!M18</f>
        <v>10429</v>
      </c>
      <c r="N18" s="36">
        <f>'[1]PP-RE-092'!N18</f>
        <v>470</v>
      </c>
      <c r="O18" s="36">
        <f>'[1]PP-RE-092'!O18</f>
        <v>696</v>
      </c>
      <c r="P18" s="36">
        <f>'[1]PP-RE-092'!P18</f>
        <v>1166</v>
      </c>
      <c r="Q18" s="36" t="e">
        <f>'[1]PP-RE-092'!Q18</f>
        <v>#REF!</v>
      </c>
      <c r="R18" s="36" t="e">
        <f>'[1]PP-RE-092'!R18</f>
        <v>#REF!</v>
      </c>
      <c r="S18" s="36" t="e">
        <f>'[1]PP-RE-092'!S18</f>
        <v>#REF!</v>
      </c>
    </row>
    <row r="19" spans="1:20" ht="93.75" customHeight="1" x14ac:dyDescent="0.35">
      <c r="A19" s="34">
        <v>5</v>
      </c>
      <c r="B19" s="35" t="s">
        <v>30</v>
      </c>
      <c r="C19" s="36"/>
      <c r="D19" s="37"/>
      <c r="E19" s="36">
        <f>'[1]PP-RE-092'!E19</f>
        <v>37172</v>
      </c>
      <c r="F19" s="36">
        <f>'[1]PP-RE-092'!F19</f>
        <v>1321</v>
      </c>
      <c r="G19" s="36">
        <f>'[1]PP-RE-092'!G19</f>
        <v>1321</v>
      </c>
      <c r="H19" s="36">
        <f>'[1]PP-RE-092'!H19</f>
        <v>73042</v>
      </c>
      <c r="I19" s="36">
        <f>'[1]PP-RE-092'!I19</f>
        <v>134726</v>
      </c>
      <c r="J19" s="36">
        <f>'[1]PP-RE-092'!J19</f>
        <v>207768</v>
      </c>
      <c r="K19" s="36">
        <f>'[1]PP-RE-092'!K19</f>
        <v>59087</v>
      </c>
      <c r="L19" s="36">
        <f>'[1]PP-RE-092'!L19</f>
        <v>109890</v>
      </c>
      <c r="M19" s="36">
        <f>'[1]PP-RE-092'!M19</f>
        <v>168977</v>
      </c>
      <c r="N19" s="36">
        <f>'[1]PP-RE-092'!N19</f>
        <v>108</v>
      </c>
      <c r="O19" s="36">
        <f>'[1]PP-RE-092'!O19</f>
        <v>199</v>
      </c>
      <c r="P19" s="36">
        <f>'[1]PP-RE-092'!P19</f>
        <v>307</v>
      </c>
      <c r="Q19" s="36" t="e">
        <f>'[1]PP-RE-092'!Q19</f>
        <v>#REF!</v>
      </c>
      <c r="R19" s="36" t="e">
        <f>'[1]PP-RE-092'!R19</f>
        <v>#REF!</v>
      </c>
      <c r="S19" s="36" t="e">
        <f>'[1]PP-RE-092'!S19</f>
        <v>#REF!</v>
      </c>
    </row>
    <row r="20" spans="1:20" ht="65.25" customHeight="1" x14ac:dyDescent="0.35">
      <c r="A20" s="34">
        <v>6</v>
      </c>
      <c r="B20" s="42" t="s">
        <v>31</v>
      </c>
      <c r="C20" s="36"/>
      <c r="D20" s="37"/>
      <c r="E20" s="36">
        <f>'[1]PP-RE-092'!E20</f>
        <v>11800</v>
      </c>
      <c r="F20" s="36">
        <f>'[1]PP-RE-092'!F20</f>
        <v>103</v>
      </c>
      <c r="G20" s="36">
        <f>'[1]PP-RE-092'!G20</f>
        <v>103</v>
      </c>
      <c r="H20" s="36">
        <f>'[1]PP-RE-092'!H20</f>
        <v>735</v>
      </c>
      <c r="I20" s="36">
        <f>'[1]PP-RE-092'!I20</f>
        <v>1571</v>
      </c>
      <c r="J20" s="36">
        <f>'[1]PP-RE-092'!J20</f>
        <v>2306</v>
      </c>
      <c r="K20" s="36">
        <f>'[1]PP-RE-092'!K20</f>
        <v>700</v>
      </c>
      <c r="L20" s="36">
        <f>'[1]PP-RE-092'!L20</f>
        <v>1467</v>
      </c>
      <c r="M20" s="36">
        <f>'[1]PP-RE-092'!M20</f>
        <v>2167</v>
      </c>
      <c r="N20" s="36">
        <f>'[1]PP-RE-092'!N20</f>
        <v>32</v>
      </c>
      <c r="O20" s="36">
        <f>'[1]PP-RE-092'!O20</f>
        <v>76</v>
      </c>
      <c r="P20" s="36">
        <f>'[1]PP-RE-092'!P20</f>
        <v>108</v>
      </c>
      <c r="Q20" s="36" t="e">
        <f>'[1]PP-RE-092'!Q20</f>
        <v>#REF!</v>
      </c>
      <c r="R20" s="36" t="e">
        <f>'[1]PP-RE-092'!R20</f>
        <v>#REF!</v>
      </c>
      <c r="S20" s="36" t="e">
        <f>'[1]PP-RE-092'!S20</f>
        <v>#REF!</v>
      </c>
      <c r="T20" s="43"/>
    </row>
    <row r="21" spans="1:20" ht="98.25" customHeight="1" x14ac:dyDescent="0.35">
      <c r="A21" s="34">
        <v>7</v>
      </c>
      <c r="B21" s="35" t="s">
        <v>32</v>
      </c>
      <c r="C21" s="36"/>
      <c r="D21" s="37"/>
      <c r="E21" s="36">
        <f>'[1]PP-RE-092'!E21</f>
        <v>13740</v>
      </c>
      <c r="F21" s="36">
        <f>'[1]PP-RE-092'!F21</f>
        <v>1473</v>
      </c>
      <c r="G21" s="36">
        <f>'[1]PP-RE-092'!G21</f>
        <v>1473</v>
      </c>
      <c r="H21" s="36">
        <f>'[1]PP-RE-092'!H21</f>
        <v>18996</v>
      </c>
      <c r="I21" s="36">
        <f>'[1]PP-RE-092'!I21</f>
        <v>17643</v>
      </c>
      <c r="J21" s="36">
        <f>'[1]PP-RE-092'!J21</f>
        <v>36639</v>
      </c>
      <c r="K21" s="36">
        <f>'[1]PP-RE-092'!K21</f>
        <v>18975</v>
      </c>
      <c r="L21" s="36">
        <f>'[1]PP-RE-092'!L21</f>
        <v>17639</v>
      </c>
      <c r="M21" s="36">
        <f>'[1]PP-RE-092'!M21</f>
        <v>36614</v>
      </c>
      <c r="N21" s="36">
        <f>'[1]PP-RE-092'!N21</f>
        <v>21</v>
      </c>
      <c r="O21" s="36">
        <f>'[1]PP-RE-092'!O21</f>
        <v>4</v>
      </c>
      <c r="P21" s="36">
        <f>'[1]PP-RE-092'!P21</f>
        <v>25</v>
      </c>
      <c r="Q21" s="36" t="e">
        <f>'[1]PP-RE-092'!Q21</f>
        <v>#REF!</v>
      </c>
      <c r="R21" s="36" t="e">
        <f>'[1]PP-RE-092'!R21</f>
        <v>#REF!</v>
      </c>
      <c r="S21" s="36" t="e">
        <f>'[1]PP-RE-092'!S21</f>
        <v>#REF!</v>
      </c>
    </row>
    <row r="22" spans="1:20" ht="60" customHeight="1" x14ac:dyDescent="0.4">
      <c r="A22" s="34"/>
      <c r="B22" s="44"/>
      <c r="C22" s="36"/>
      <c r="D22" s="37"/>
      <c r="E22" s="45"/>
      <c r="F22" s="37"/>
      <c r="G22" s="45"/>
      <c r="H22" s="46"/>
      <c r="I22" s="46"/>
      <c r="J22" s="46"/>
      <c r="K22" s="46"/>
      <c r="L22" s="46"/>
      <c r="M22" s="46"/>
      <c r="N22" s="36"/>
      <c r="O22" s="36"/>
      <c r="P22" s="36"/>
      <c r="Q22" s="47"/>
      <c r="S22" s="48">
        <f>M22-R22</f>
        <v>0</v>
      </c>
    </row>
    <row r="23" spans="1:20" s="56" customFormat="1" ht="55.5" customHeight="1" thickBot="1" x14ac:dyDescent="0.4">
      <c r="A23" s="49"/>
      <c r="B23" s="50" t="s">
        <v>9</v>
      </c>
      <c r="C23" s="51">
        <f>SUM(C15:C21)</f>
        <v>0</v>
      </c>
      <c r="D23" s="52"/>
      <c r="E23" s="52">
        <f t="shared" ref="E23:S23" si="0">SUM(E15:E21)</f>
        <v>123332</v>
      </c>
      <c r="F23" s="52">
        <f t="shared" si="0"/>
        <v>4473</v>
      </c>
      <c r="G23" s="52">
        <f t="shared" si="0"/>
        <v>4276</v>
      </c>
      <c r="H23" s="52">
        <f t="shared" si="0"/>
        <v>108714</v>
      </c>
      <c r="I23" s="52">
        <f t="shared" si="0"/>
        <v>173799</v>
      </c>
      <c r="J23" s="52">
        <f t="shared" si="0"/>
        <v>282513</v>
      </c>
      <c r="K23" s="52">
        <f t="shared" si="0"/>
        <v>90852</v>
      </c>
      <c r="L23" s="52">
        <f t="shared" si="0"/>
        <v>146858</v>
      </c>
      <c r="M23" s="75">
        <f t="shared" si="0"/>
        <v>237710</v>
      </c>
      <c r="N23" s="52">
        <f t="shared" si="0"/>
        <v>774</v>
      </c>
      <c r="O23" s="52">
        <f t="shared" si="0"/>
        <v>1140</v>
      </c>
      <c r="P23" s="52">
        <f t="shared" si="0"/>
        <v>1914</v>
      </c>
      <c r="Q23" s="53" t="e">
        <f t="shared" si="0"/>
        <v>#REF!</v>
      </c>
      <c r="R23" s="54" t="e">
        <f t="shared" si="0"/>
        <v>#REF!</v>
      </c>
      <c r="S23" s="55" t="e">
        <f t="shared" si="0"/>
        <v>#REF!</v>
      </c>
    </row>
    <row r="24" spans="1:20" ht="39.75" hidden="1" customHeight="1" x14ac:dyDescent="0.35">
      <c r="C24" s="48"/>
      <c r="D24" s="48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</row>
    <row r="25" spans="1:20" ht="15.6" hidden="1" thickTop="1" x14ac:dyDescent="0.25">
      <c r="C25" s="48"/>
      <c r="D25" s="4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</row>
    <row r="26" spans="1:20" ht="38.25" hidden="1" customHeight="1" thickTop="1" x14ac:dyDescent="0.25">
      <c r="C26" s="48"/>
      <c r="D26" s="48" t="s">
        <v>33</v>
      </c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</row>
    <row r="27" spans="1:20" ht="38.25" hidden="1" customHeight="1" thickTop="1" x14ac:dyDescent="0.4">
      <c r="C27" s="59" t="s">
        <v>34</v>
      </c>
      <c r="D27" s="60">
        <f>+D15</f>
        <v>0</v>
      </c>
      <c r="F27" s="40"/>
      <c r="N27" s="40"/>
      <c r="O27" s="40"/>
      <c r="P27" s="40"/>
      <c r="Q27" s="40"/>
      <c r="R27" s="40"/>
      <c r="S27" s="40"/>
    </row>
    <row r="28" spans="1:20" ht="38.25" hidden="1" customHeight="1" thickTop="1" x14ac:dyDescent="0.4">
      <c r="C28" s="59" t="s">
        <v>35</v>
      </c>
      <c r="D28" s="60">
        <f>+D16</f>
        <v>0</v>
      </c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</row>
    <row r="29" spans="1:20" ht="38.25" hidden="1" customHeight="1" thickTop="1" x14ac:dyDescent="0.4">
      <c r="C29" s="61" t="s">
        <v>36</v>
      </c>
      <c r="D29" s="60">
        <f>+D17</f>
        <v>0</v>
      </c>
      <c r="F29" s="40"/>
      <c r="N29" s="40"/>
      <c r="O29" s="40"/>
      <c r="P29" s="40"/>
      <c r="Q29" s="40"/>
      <c r="R29" s="40"/>
      <c r="S29" s="40"/>
    </row>
    <row r="30" spans="1:20" ht="38.25" hidden="1" customHeight="1" thickTop="1" x14ac:dyDescent="0.4">
      <c r="C30" s="62" t="s">
        <v>37</v>
      </c>
      <c r="D30" s="60">
        <f>+D20</f>
        <v>0</v>
      </c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</row>
    <row r="31" spans="1:20" ht="38.25" hidden="1" customHeight="1" thickTop="1" x14ac:dyDescent="0.4">
      <c r="C31" s="59" t="s">
        <v>31</v>
      </c>
      <c r="D31" s="60">
        <f>+D21</f>
        <v>0</v>
      </c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</row>
    <row r="32" spans="1:20" ht="38.25" hidden="1" customHeight="1" thickTop="1" x14ac:dyDescent="0.25">
      <c r="D32" s="63"/>
      <c r="F32" s="40"/>
      <c r="N32" s="40"/>
      <c r="O32" s="40"/>
      <c r="P32" s="40"/>
      <c r="Q32" s="40"/>
      <c r="R32" s="40"/>
      <c r="S32" s="40"/>
    </row>
    <row r="33" spans="3:19" ht="38.25" hidden="1" customHeight="1" thickTop="1" x14ac:dyDescent="0.25">
      <c r="F33" s="40"/>
      <c r="N33" s="40"/>
      <c r="O33" s="40"/>
      <c r="P33" s="40"/>
      <c r="Q33" s="40"/>
      <c r="R33" s="40"/>
      <c r="S33" s="40"/>
    </row>
    <row r="34" spans="3:19" ht="38.25" hidden="1" customHeight="1" thickTop="1" x14ac:dyDescent="0.25">
      <c r="F34" s="40"/>
      <c r="N34" s="40"/>
      <c r="O34" s="40"/>
      <c r="P34" s="40"/>
      <c r="Q34" s="40"/>
      <c r="R34" s="40"/>
      <c r="S34" s="40"/>
    </row>
    <row r="35" spans="3:19" ht="38.25" hidden="1" customHeight="1" thickTop="1" x14ac:dyDescent="0.25">
      <c r="F35" s="40"/>
      <c r="N35" s="40"/>
      <c r="O35" s="40"/>
      <c r="P35" s="40"/>
      <c r="Q35" s="40"/>
      <c r="R35" s="40"/>
      <c r="S35" s="40"/>
    </row>
    <row r="36" spans="3:19" ht="38.25" hidden="1" customHeight="1" thickTop="1" x14ac:dyDescent="0.25">
      <c r="F36" s="40"/>
      <c r="N36" s="40"/>
      <c r="O36" s="40"/>
      <c r="P36" s="40"/>
      <c r="Q36" s="40"/>
      <c r="R36" s="40"/>
      <c r="S36" s="40"/>
    </row>
    <row r="37" spans="3:19" ht="38.25" hidden="1" customHeight="1" thickTop="1" x14ac:dyDescent="0.25">
      <c r="F37" s="40"/>
      <c r="N37" s="40"/>
      <c r="O37" s="40"/>
      <c r="P37" s="40"/>
      <c r="Q37" s="40"/>
      <c r="R37" s="40"/>
      <c r="S37" s="40"/>
    </row>
    <row r="38" spans="3:19" ht="38.25" hidden="1" customHeight="1" thickTop="1" x14ac:dyDescent="0.25">
      <c r="F38" s="40"/>
      <c r="N38" s="40"/>
      <c r="O38" s="40"/>
      <c r="P38" s="40"/>
      <c r="Q38" s="40"/>
      <c r="R38" s="40"/>
      <c r="S38" s="40"/>
    </row>
    <row r="39" spans="3:19" ht="38.25" hidden="1" customHeight="1" thickTop="1" x14ac:dyDescent="0.25">
      <c r="F39" s="40"/>
      <c r="N39" s="40"/>
      <c r="O39" s="40"/>
      <c r="P39" s="40"/>
      <c r="Q39" s="40"/>
      <c r="R39" s="40"/>
      <c r="S39" s="40"/>
    </row>
    <row r="40" spans="3:19" ht="38.25" hidden="1" customHeight="1" thickTop="1" x14ac:dyDescent="0.25">
      <c r="F40" s="40"/>
      <c r="N40" s="40"/>
      <c r="O40" s="40"/>
      <c r="P40" s="40"/>
      <c r="Q40" s="40"/>
      <c r="R40" s="40"/>
      <c r="S40" s="40"/>
    </row>
    <row r="41" spans="3:19" ht="38.25" hidden="1" customHeight="1" thickTop="1" x14ac:dyDescent="0.25">
      <c r="F41" s="40"/>
      <c r="N41" s="40"/>
      <c r="O41" s="40"/>
      <c r="P41" s="40"/>
      <c r="Q41" s="40"/>
      <c r="R41" s="40"/>
      <c r="S41" s="40"/>
    </row>
    <row r="42" spans="3:19" ht="15.6" hidden="1" thickTop="1" x14ac:dyDescent="0.25">
      <c r="F42" s="40"/>
      <c r="N42" s="40"/>
      <c r="O42" s="40"/>
      <c r="P42" s="40"/>
      <c r="Q42" s="40"/>
      <c r="R42" s="40"/>
      <c r="S42" s="40"/>
    </row>
    <row r="43" spans="3:19" s="64" customFormat="1" ht="39.75" hidden="1" customHeight="1" thickTop="1" x14ac:dyDescent="0.4">
      <c r="E43" s="65" t="e">
        <f>E23-E44</f>
        <v>#REF!</v>
      </c>
      <c r="F43" s="65" t="e">
        <f t="shared" ref="F43:S43" si="1">F23-F44</f>
        <v>#REF!</v>
      </c>
      <c r="G43" s="65" t="e">
        <f t="shared" si="1"/>
        <v>#REF!</v>
      </c>
      <c r="H43" s="65" t="e">
        <f t="shared" si="1"/>
        <v>#REF!</v>
      </c>
      <c r="I43" s="65" t="e">
        <f t="shared" si="1"/>
        <v>#REF!</v>
      </c>
      <c r="J43" s="65" t="e">
        <f t="shared" si="1"/>
        <v>#REF!</v>
      </c>
      <c r="K43" s="65" t="e">
        <f t="shared" si="1"/>
        <v>#REF!</v>
      </c>
      <c r="L43" s="65" t="e">
        <f t="shared" si="1"/>
        <v>#REF!</v>
      </c>
      <c r="M43" s="65" t="e">
        <f t="shared" si="1"/>
        <v>#REF!</v>
      </c>
      <c r="N43" s="65" t="e">
        <f t="shared" si="1"/>
        <v>#REF!</v>
      </c>
      <c r="O43" s="65" t="e">
        <f t="shared" si="1"/>
        <v>#REF!</v>
      </c>
      <c r="P43" s="65" t="e">
        <f t="shared" si="1"/>
        <v>#REF!</v>
      </c>
      <c r="Q43" s="65" t="e">
        <f t="shared" si="1"/>
        <v>#REF!</v>
      </c>
      <c r="R43" s="65" t="e">
        <f t="shared" si="1"/>
        <v>#REF!</v>
      </c>
      <c r="S43" s="65" t="e">
        <f t="shared" si="1"/>
        <v>#REF!</v>
      </c>
    </row>
    <row r="44" spans="3:19" s="64" customFormat="1" ht="39.75" hidden="1" customHeight="1" thickTop="1" x14ac:dyDescent="0.4">
      <c r="C44" s="65"/>
      <c r="E44" s="65" t="e">
        <v>#REF!</v>
      </c>
      <c r="F44" s="65" t="e">
        <v>#REF!</v>
      </c>
      <c r="G44" s="65" t="e">
        <v>#REF!</v>
      </c>
      <c r="H44" s="65" t="e">
        <v>#REF!</v>
      </c>
      <c r="I44" s="65" t="e">
        <v>#REF!</v>
      </c>
      <c r="J44" s="65" t="e">
        <v>#REF!</v>
      </c>
      <c r="K44" s="65" t="e">
        <v>#REF!</v>
      </c>
      <c r="L44" s="65" t="e">
        <v>#REF!</v>
      </c>
      <c r="M44" s="65" t="e">
        <v>#REF!</v>
      </c>
      <c r="N44" s="65" t="e">
        <v>#REF!</v>
      </c>
      <c r="O44" s="65" t="e">
        <v>#REF!</v>
      </c>
      <c r="P44" s="65" t="e">
        <v>#REF!</v>
      </c>
      <c r="Q44" s="65" t="e">
        <v>#REF!</v>
      </c>
      <c r="R44" s="65" t="e">
        <v>#REF!</v>
      </c>
      <c r="S44" s="65" t="e">
        <v>#REF!</v>
      </c>
    </row>
    <row r="45" spans="3:19" s="67" customFormat="1" ht="30" hidden="1" customHeight="1" thickTop="1" x14ac:dyDescent="0.3">
      <c r="C45" s="66"/>
      <c r="E45" s="66">
        <f>E23-E46</f>
        <v>77158</v>
      </c>
      <c r="F45" s="66">
        <f t="shared" ref="F45:S45" si="2">F23-F46</f>
        <v>3384</v>
      </c>
      <c r="G45" s="66">
        <f t="shared" si="2"/>
        <v>3364</v>
      </c>
      <c r="H45" s="66">
        <f t="shared" si="2"/>
        <v>95637</v>
      </c>
      <c r="I45" s="66">
        <f t="shared" si="2"/>
        <v>163194</v>
      </c>
      <c r="J45" s="66">
        <f t="shared" si="2"/>
        <v>258831</v>
      </c>
      <c r="K45" s="66">
        <f t="shared" si="2"/>
        <v>81002</v>
      </c>
      <c r="L45" s="66">
        <f t="shared" si="2"/>
        <v>137011</v>
      </c>
      <c r="M45" s="66">
        <f t="shared" si="2"/>
        <v>218013</v>
      </c>
      <c r="N45" s="66">
        <f t="shared" si="2"/>
        <v>440</v>
      </c>
      <c r="O45" s="66">
        <f t="shared" si="2"/>
        <v>790</v>
      </c>
      <c r="P45" s="66">
        <f t="shared" si="2"/>
        <v>1230</v>
      </c>
      <c r="Q45" s="66" t="e">
        <f t="shared" si="2"/>
        <v>#REF!</v>
      </c>
      <c r="R45" s="66" t="e">
        <f t="shared" si="2"/>
        <v>#REF!</v>
      </c>
      <c r="S45" s="66" t="e">
        <f t="shared" si="2"/>
        <v>#REF!</v>
      </c>
    </row>
    <row r="46" spans="3:19" s="68" customFormat="1" ht="30" hidden="1" customHeight="1" thickTop="1" x14ac:dyDescent="0.3">
      <c r="E46" s="69">
        <v>46174</v>
      </c>
      <c r="F46" s="69">
        <v>1089</v>
      </c>
      <c r="G46" s="69">
        <v>912</v>
      </c>
      <c r="H46" s="69">
        <v>13077</v>
      </c>
      <c r="I46" s="69">
        <v>10605</v>
      </c>
      <c r="J46" s="69">
        <v>23682</v>
      </c>
      <c r="K46" s="69">
        <v>9850</v>
      </c>
      <c r="L46" s="69">
        <v>9847</v>
      </c>
      <c r="M46" s="69">
        <v>19697</v>
      </c>
      <c r="N46" s="69">
        <v>334</v>
      </c>
      <c r="O46" s="69">
        <v>350</v>
      </c>
      <c r="P46" s="69">
        <v>684</v>
      </c>
      <c r="Q46" s="69">
        <v>42</v>
      </c>
      <c r="R46" s="69">
        <v>29</v>
      </c>
      <c r="S46" s="69">
        <v>71</v>
      </c>
    </row>
    <row r="47" spans="3:19" ht="15.6" thickTop="1" x14ac:dyDescent="0.25"/>
    <row r="48" spans="3:19" x14ac:dyDescent="0.25"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</row>
    <row r="49" spans="4:16" x14ac:dyDescent="0.25">
      <c r="D49" s="70"/>
      <c r="E49" s="71"/>
      <c r="F49" s="71"/>
      <c r="G49" s="71"/>
      <c r="H49" s="71"/>
      <c r="I49" s="58"/>
      <c r="J49" s="58"/>
      <c r="K49" s="58"/>
      <c r="L49" s="58"/>
      <c r="M49" s="58"/>
      <c r="N49" s="58"/>
      <c r="O49" s="58"/>
      <c r="P49" s="58"/>
    </row>
    <row r="50" spans="4:16" x14ac:dyDescent="0.25">
      <c r="D50" s="70"/>
      <c r="E50" s="72"/>
      <c r="F50" s="72"/>
      <c r="G50" s="72"/>
      <c r="H50" s="72"/>
      <c r="N50" s="40"/>
      <c r="O50" s="40"/>
      <c r="P50" s="40"/>
    </row>
    <row r="51" spans="4:16" x14ac:dyDescent="0.25">
      <c r="D51" s="70"/>
      <c r="E51" s="71"/>
      <c r="F51" s="71"/>
      <c r="G51" s="71"/>
      <c r="H51" s="71"/>
      <c r="I51" s="58"/>
      <c r="J51" s="58"/>
      <c r="K51" s="58"/>
      <c r="L51" s="58"/>
      <c r="M51" s="58"/>
      <c r="N51" s="58"/>
      <c r="O51" s="58"/>
      <c r="P51" s="58"/>
    </row>
    <row r="52" spans="4:16" x14ac:dyDescent="0.25">
      <c r="D52" s="73"/>
      <c r="E52" s="73"/>
      <c r="F52" s="73"/>
      <c r="G52" s="73"/>
      <c r="H52" s="73"/>
    </row>
    <row r="53" spans="4:16" ht="22.2" x14ac:dyDescent="0.35">
      <c r="D53" s="74"/>
      <c r="E53" s="74"/>
      <c r="F53" s="74"/>
      <c r="G53" s="74"/>
      <c r="H53" s="74"/>
    </row>
    <row r="54" spans="4:16" ht="22.2" x14ac:dyDescent="0.35">
      <c r="D54" s="74"/>
      <c r="E54" s="74"/>
      <c r="F54" s="74"/>
      <c r="G54" s="74"/>
      <c r="H54" s="74"/>
    </row>
    <row r="55" spans="4:16" x14ac:dyDescent="0.25">
      <c r="D55" s="70"/>
      <c r="E55" s="72"/>
      <c r="F55" s="70"/>
      <c r="G55" s="72"/>
      <c r="H55" s="72"/>
    </row>
    <row r="56" spans="4:16" x14ac:dyDescent="0.25">
      <c r="D56" s="70"/>
      <c r="E56" s="72"/>
      <c r="F56" s="70"/>
      <c r="G56" s="72"/>
      <c r="H56" s="72"/>
    </row>
    <row r="57" spans="4:16" x14ac:dyDescent="0.25">
      <c r="D57" s="70"/>
      <c r="E57" s="72"/>
      <c r="F57" s="70"/>
      <c r="G57" s="72"/>
      <c r="H57" s="72"/>
    </row>
    <row r="58" spans="4:16" x14ac:dyDescent="0.25">
      <c r="D58" s="70"/>
      <c r="E58" s="72"/>
      <c r="F58" s="70"/>
      <c r="G58" s="72"/>
      <c r="H58" s="72"/>
      <c r="J58" s="58"/>
    </row>
    <row r="59" spans="4:16" x14ac:dyDescent="0.25">
      <c r="D59" s="70"/>
      <c r="E59" s="72"/>
      <c r="F59" s="70"/>
      <c r="G59" s="72"/>
      <c r="H59" s="72"/>
    </row>
    <row r="60" spans="4:16" x14ac:dyDescent="0.25">
      <c r="D60" s="70"/>
      <c r="E60" s="72"/>
      <c r="F60" s="70"/>
      <c r="G60" s="72"/>
      <c r="H60" s="72"/>
    </row>
    <row r="61" spans="4:16" x14ac:dyDescent="0.25">
      <c r="D61" s="70"/>
      <c r="E61" s="72"/>
      <c r="F61" s="70"/>
      <c r="G61" s="72"/>
      <c r="H61" s="72"/>
    </row>
    <row r="62" spans="4:16" x14ac:dyDescent="0.25">
      <c r="D62" s="70"/>
      <c r="E62" s="72"/>
      <c r="F62" s="70"/>
      <c r="G62" s="72"/>
      <c r="H62" s="72"/>
    </row>
    <row r="63" spans="4:16" x14ac:dyDescent="0.25">
      <c r="D63" s="70"/>
      <c r="E63" s="72"/>
      <c r="F63" s="70"/>
      <c r="G63" s="72"/>
      <c r="H63" s="72"/>
    </row>
    <row r="64" spans="4:16" x14ac:dyDescent="0.25">
      <c r="D64" s="70"/>
      <c r="E64" s="72"/>
      <c r="F64" s="70"/>
      <c r="G64" s="72"/>
      <c r="H64" s="72"/>
    </row>
    <row r="65" spans="4:13" x14ac:dyDescent="0.25">
      <c r="D65" s="70"/>
      <c r="E65" s="72"/>
      <c r="F65" s="70"/>
      <c r="G65" s="72"/>
      <c r="H65" s="72"/>
    </row>
    <row r="66" spans="4:13" x14ac:dyDescent="0.25">
      <c r="D66" s="70"/>
      <c r="E66" s="72"/>
      <c r="F66" s="70"/>
      <c r="G66" s="72"/>
      <c r="H66" s="72"/>
    </row>
    <row r="67" spans="4:13" x14ac:dyDescent="0.25">
      <c r="D67" s="70"/>
      <c r="E67" s="72"/>
      <c r="F67" s="70"/>
      <c r="G67" s="72"/>
      <c r="H67" s="72"/>
    </row>
    <row r="68" spans="4:13" x14ac:dyDescent="0.25">
      <c r="D68" s="70"/>
      <c r="E68" s="72"/>
      <c r="F68" s="70"/>
      <c r="G68" s="72"/>
      <c r="H68" s="72"/>
    </row>
    <row r="69" spans="4:13" x14ac:dyDescent="0.25">
      <c r="D69" s="70"/>
      <c r="E69" s="72"/>
      <c r="F69" s="70"/>
      <c r="G69" s="72"/>
      <c r="H69" s="72"/>
    </row>
    <row r="72" spans="4:13" x14ac:dyDescent="0.25">
      <c r="M72" s="58"/>
    </row>
  </sheetData>
  <mergeCells count="18">
    <mergeCell ref="D52:H52"/>
    <mergeCell ref="D53:H53"/>
    <mergeCell ref="D54:H54"/>
    <mergeCell ref="A10:P10"/>
    <mergeCell ref="B11:Q11"/>
    <mergeCell ref="D12:D14"/>
    <mergeCell ref="F12:G12"/>
    <mergeCell ref="H12:Q12"/>
    <mergeCell ref="F13:G13"/>
    <mergeCell ref="H13:J13"/>
    <mergeCell ref="K13:M13"/>
    <mergeCell ref="N13:P13"/>
    <mergeCell ref="G1:P6"/>
    <mergeCell ref="A7:C7"/>
    <mergeCell ref="D7:K7"/>
    <mergeCell ref="L7:P7"/>
    <mergeCell ref="B8:Q8"/>
    <mergeCell ref="A9:P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1A3D6-1268-4E3E-9CB5-4A31C972C18A}">
  <dimension ref="A4:O26"/>
  <sheetViews>
    <sheetView workbookViewId="0">
      <selection activeCell="D23" sqref="D23:I23"/>
    </sheetView>
  </sheetViews>
  <sheetFormatPr baseColWidth="10" defaultColWidth="9.109375" defaultRowHeight="13.8" x14ac:dyDescent="0.25"/>
  <cols>
    <col min="1" max="1" width="52.109375" style="1" bestFit="1" customWidth="1"/>
    <col min="2" max="2" width="15.44140625" style="1" customWidth="1"/>
    <col min="3" max="3" width="15.44140625" style="1" bestFit="1" customWidth="1"/>
    <col min="4" max="4" width="12.44140625" style="1" bestFit="1" customWidth="1"/>
    <col min="5" max="6" width="12.44140625" style="1" hidden="1" customWidth="1"/>
    <col min="7" max="9" width="10.88671875" style="1" bestFit="1" customWidth="1"/>
    <col min="10" max="10" width="11.6640625" style="1" bestFit="1" customWidth="1"/>
    <col min="11" max="11" width="9.44140625" style="1" bestFit="1" customWidth="1"/>
    <col min="12" max="12" width="12.44140625" style="1" customWidth="1"/>
    <col min="13" max="13" width="11.6640625" style="1" bestFit="1" customWidth="1"/>
    <col min="14" max="14" width="9.44140625" style="1" bestFit="1" customWidth="1"/>
    <col min="15" max="15" width="8.88671875" style="1" bestFit="1" customWidth="1"/>
    <col min="16" max="16" width="13" style="1" customWidth="1"/>
    <col min="17" max="16384" width="9.109375" style="1"/>
  </cols>
  <sheetData>
    <row r="4" spans="1:15" ht="17.399999999999999" x14ac:dyDescent="0.3">
      <c r="D4" s="76" t="s">
        <v>38</v>
      </c>
      <c r="E4" s="76"/>
      <c r="F4" s="76"/>
      <c r="G4" s="76"/>
      <c r="H4" s="76"/>
    </row>
    <row r="5" spans="1:15" ht="15.6" x14ac:dyDescent="0.3">
      <c r="G5" s="77"/>
      <c r="H5" s="77"/>
      <c r="I5" s="77"/>
    </row>
    <row r="6" spans="1:15" ht="15.6" customHeight="1" x14ac:dyDescent="0.3">
      <c r="A6" s="78" t="s">
        <v>39</v>
      </c>
      <c r="B6" s="79" t="s">
        <v>40</v>
      </c>
      <c r="C6" s="79" t="s">
        <v>41</v>
      </c>
      <c r="D6" s="79"/>
      <c r="E6" s="80"/>
      <c r="F6" s="80"/>
      <c r="G6" s="81" t="s">
        <v>13</v>
      </c>
      <c r="H6" s="81"/>
      <c r="I6" s="81"/>
      <c r="J6" s="81" t="s">
        <v>14</v>
      </c>
      <c r="K6" s="81"/>
      <c r="L6" s="81"/>
      <c r="M6" s="81" t="s">
        <v>15</v>
      </c>
      <c r="N6" s="81"/>
      <c r="O6" s="81"/>
    </row>
    <row r="7" spans="1:15" ht="15.6" customHeight="1" x14ac:dyDescent="0.25">
      <c r="A7" s="78"/>
      <c r="B7" s="79"/>
      <c r="C7" s="82" t="s">
        <v>42</v>
      </c>
      <c r="D7" s="82" t="s">
        <v>43</v>
      </c>
      <c r="E7" s="82"/>
      <c r="F7" s="82"/>
      <c r="G7" s="82" t="s">
        <v>44</v>
      </c>
      <c r="H7" s="82" t="s">
        <v>45</v>
      </c>
      <c r="I7" s="82" t="s">
        <v>23</v>
      </c>
      <c r="J7" s="82" t="s">
        <v>44</v>
      </c>
      <c r="K7" s="82" t="s">
        <v>45</v>
      </c>
      <c r="L7" s="82" t="s">
        <v>23</v>
      </c>
      <c r="M7" s="82" t="s">
        <v>44</v>
      </c>
      <c r="N7" s="82" t="s">
        <v>45</v>
      </c>
      <c r="O7" s="82" t="s">
        <v>23</v>
      </c>
    </row>
    <row r="8" spans="1:15" s="6" customFormat="1" ht="15.6" x14ac:dyDescent="0.25">
      <c r="A8" s="83" t="s">
        <v>46</v>
      </c>
      <c r="B8" s="84">
        <v>80834</v>
      </c>
      <c r="C8" s="84">
        <v>4858</v>
      </c>
      <c r="D8" s="84">
        <v>4857</v>
      </c>
      <c r="E8" s="84">
        <v>399356</v>
      </c>
      <c r="F8" s="84">
        <v>400086</v>
      </c>
      <c r="G8" s="84">
        <v>51054</v>
      </c>
      <c r="H8" s="84">
        <v>65320</v>
      </c>
      <c r="I8" s="84">
        <v>116374</v>
      </c>
      <c r="J8" s="84">
        <v>50549</v>
      </c>
      <c r="K8" s="84">
        <v>64642</v>
      </c>
      <c r="L8" s="84">
        <v>115191</v>
      </c>
      <c r="M8" s="84">
        <v>468</v>
      </c>
      <c r="N8" s="84">
        <v>623</v>
      </c>
      <c r="O8" s="84">
        <v>1091</v>
      </c>
    </row>
    <row r="9" spans="1:15" s="6" customFormat="1" ht="15.6" x14ac:dyDescent="0.25">
      <c r="A9" s="83" t="s">
        <v>47</v>
      </c>
      <c r="B9" s="84">
        <v>0</v>
      </c>
      <c r="C9" s="84">
        <v>81</v>
      </c>
      <c r="D9" s="84">
        <v>0</v>
      </c>
      <c r="E9" s="84" t="e">
        <v>#REF!</v>
      </c>
      <c r="F9" s="84" t="e">
        <v>#REF!</v>
      </c>
      <c r="G9" s="84">
        <v>1419</v>
      </c>
      <c r="H9" s="84">
        <v>188</v>
      </c>
      <c r="I9" s="84">
        <v>1607</v>
      </c>
      <c r="J9" s="84">
        <v>0</v>
      </c>
      <c r="K9" s="84">
        <v>0</v>
      </c>
      <c r="L9" s="84">
        <v>0</v>
      </c>
      <c r="M9" s="84">
        <v>0</v>
      </c>
      <c r="N9" s="84">
        <v>0</v>
      </c>
      <c r="O9" s="84">
        <v>0</v>
      </c>
    </row>
    <row r="10" spans="1:15" s="6" customFormat="1" ht="15.6" x14ac:dyDescent="0.25">
      <c r="A10" s="83" t="s">
        <v>48</v>
      </c>
      <c r="B10" s="84">
        <v>48550</v>
      </c>
      <c r="C10" s="84">
        <v>805</v>
      </c>
      <c r="D10" s="84">
        <v>805</v>
      </c>
      <c r="E10" s="84" t="e">
        <v>#REF!</v>
      </c>
      <c r="F10" s="84" t="e">
        <v>#REF!</v>
      </c>
      <c r="G10" s="84">
        <v>6335</v>
      </c>
      <c r="H10" s="84">
        <v>16036</v>
      </c>
      <c r="I10" s="84">
        <v>22371</v>
      </c>
      <c r="J10" s="85">
        <v>5420</v>
      </c>
      <c r="K10" s="85">
        <v>13384</v>
      </c>
      <c r="L10" s="85">
        <v>18804</v>
      </c>
      <c r="M10" s="84">
        <v>615</v>
      </c>
      <c r="N10" s="84">
        <v>1829</v>
      </c>
      <c r="O10" s="84">
        <v>2444</v>
      </c>
    </row>
    <row r="11" spans="1:15" s="40" customFormat="1" ht="15.6" x14ac:dyDescent="0.25">
      <c r="A11" s="86" t="s">
        <v>49</v>
      </c>
      <c r="B11" s="84">
        <v>10265</v>
      </c>
      <c r="C11" s="84">
        <v>574</v>
      </c>
      <c r="D11" s="84">
        <v>574</v>
      </c>
      <c r="E11" s="84">
        <v>44326</v>
      </c>
      <c r="F11" s="84">
        <v>44337</v>
      </c>
      <c r="G11" s="84">
        <v>6928</v>
      </c>
      <c r="H11" s="84">
        <v>15377</v>
      </c>
      <c r="I11" s="84">
        <v>22305</v>
      </c>
      <c r="J11" s="84">
        <v>6298</v>
      </c>
      <c r="K11" s="84">
        <v>13893</v>
      </c>
      <c r="L11" s="84">
        <v>20191</v>
      </c>
      <c r="M11" s="84">
        <v>83</v>
      </c>
      <c r="N11" s="84">
        <v>233</v>
      </c>
      <c r="O11" s="84">
        <v>316</v>
      </c>
    </row>
    <row r="12" spans="1:15" s="40" customFormat="1" ht="15.6" x14ac:dyDescent="0.25">
      <c r="A12" s="86" t="s">
        <v>50</v>
      </c>
      <c r="B12" s="84">
        <v>4569</v>
      </c>
      <c r="C12" s="84">
        <v>163</v>
      </c>
      <c r="D12" s="84">
        <v>163</v>
      </c>
      <c r="E12" s="84">
        <v>0</v>
      </c>
      <c r="F12" s="84">
        <v>0</v>
      </c>
      <c r="G12" s="84">
        <v>1800</v>
      </c>
      <c r="H12" s="84">
        <v>4157</v>
      </c>
      <c r="I12" s="84">
        <v>5957</v>
      </c>
      <c r="J12" s="84">
        <v>1523</v>
      </c>
      <c r="K12" s="84">
        <v>3629</v>
      </c>
      <c r="L12" s="84">
        <v>5152</v>
      </c>
      <c r="M12" s="84">
        <v>26</v>
      </c>
      <c r="N12" s="84">
        <v>57</v>
      </c>
      <c r="O12" s="84">
        <v>83</v>
      </c>
    </row>
    <row r="13" spans="1:15" s="40" customFormat="1" ht="15.6" x14ac:dyDescent="0.25">
      <c r="A13" s="86" t="s">
        <v>51</v>
      </c>
      <c r="B13" s="84">
        <v>32313</v>
      </c>
      <c r="C13" s="84">
        <v>666</v>
      </c>
      <c r="D13" s="84">
        <v>666</v>
      </c>
      <c r="E13" s="84" t="e">
        <v>#REF!</v>
      </c>
      <c r="F13" s="84" t="e">
        <v>#REF!</v>
      </c>
      <c r="G13" s="84">
        <v>13261</v>
      </c>
      <c r="H13" s="84">
        <v>20319</v>
      </c>
      <c r="I13" s="84">
        <v>33580</v>
      </c>
      <c r="J13" s="84">
        <v>10162</v>
      </c>
      <c r="K13" s="84">
        <v>15830</v>
      </c>
      <c r="L13" s="84">
        <v>25992</v>
      </c>
      <c r="M13" s="84">
        <v>77</v>
      </c>
      <c r="N13" s="84">
        <v>239</v>
      </c>
      <c r="O13" s="84">
        <v>316</v>
      </c>
    </row>
    <row r="14" spans="1:15" s="40" customFormat="1" ht="15.6" x14ac:dyDescent="0.25">
      <c r="A14" s="86" t="s">
        <v>52</v>
      </c>
      <c r="B14" s="84">
        <v>12330</v>
      </c>
      <c r="C14" s="84">
        <v>474</v>
      </c>
      <c r="D14" s="84">
        <v>467</v>
      </c>
      <c r="E14" s="84">
        <v>3459079</v>
      </c>
      <c r="F14" s="84">
        <v>3504221</v>
      </c>
      <c r="G14" s="84">
        <v>9054</v>
      </c>
      <c r="H14" s="84">
        <v>21112</v>
      </c>
      <c r="I14" s="84">
        <v>30166</v>
      </c>
      <c r="J14" s="84">
        <v>7609</v>
      </c>
      <c r="K14" s="84">
        <v>17827</v>
      </c>
      <c r="L14" s="84">
        <v>25436</v>
      </c>
      <c r="M14" s="84">
        <v>55</v>
      </c>
      <c r="N14" s="84">
        <v>105</v>
      </c>
      <c r="O14" s="84">
        <v>160</v>
      </c>
    </row>
    <row r="15" spans="1:15" s="6" customFormat="1" ht="15.6" x14ac:dyDescent="0.25">
      <c r="A15" s="83" t="s">
        <v>53</v>
      </c>
      <c r="B15" s="84">
        <v>1132</v>
      </c>
      <c r="C15" s="84">
        <v>98</v>
      </c>
      <c r="D15" s="84">
        <v>98</v>
      </c>
      <c r="E15" s="84">
        <v>0</v>
      </c>
      <c r="F15" s="84">
        <v>0</v>
      </c>
      <c r="G15" s="84">
        <v>4007</v>
      </c>
      <c r="H15" s="84">
        <v>6567</v>
      </c>
      <c r="I15" s="84">
        <v>10574</v>
      </c>
      <c r="J15" s="84">
        <v>3690</v>
      </c>
      <c r="K15" s="84">
        <v>5985</v>
      </c>
      <c r="L15" s="84">
        <v>9675</v>
      </c>
      <c r="M15" s="84">
        <v>2</v>
      </c>
      <c r="N15" s="84">
        <v>2</v>
      </c>
      <c r="O15" s="84">
        <v>4</v>
      </c>
    </row>
    <row r="16" spans="1:15" s="6" customFormat="1" ht="15" x14ac:dyDescent="0.25">
      <c r="A16" s="87"/>
      <c r="B16" s="88"/>
      <c r="C16" s="89"/>
      <c r="D16" s="88"/>
      <c r="E16" s="88"/>
      <c r="F16" s="88"/>
      <c r="G16" s="85"/>
      <c r="H16" s="85"/>
      <c r="I16" s="85"/>
      <c r="J16" s="85"/>
      <c r="K16" s="85"/>
      <c r="L16" s="85"/>
      <c r="M16" s="84"/>
      <c r="N16" s="84"/>
      <c r="O16" s="84"/>
    </row>
    <row r="17" spans="1:15" s="56" customFormat="1" ht="20.399999999999999" x14ac:dyDescent="0.35">
      <c r="A17" s="90" t="s">
        <v>9</v>
      </c>
      <c r="B17" s="91">
        <v>189993</v>
      </c>
      <c r="C17" s="91">
        <v>7719</v>
      </c>
      <c r="D17" s="92">
        <v>7630</v>
      </c>
      <c r="E17" s="92"/>
      <c r="F17" s="92"/>
      <c r="G17" s="91">
        <v>93858</v>
      </c>
      <c r="H17" s="91">
        <v>149076</v>
      </c>
      <c r="I17" s="91">
        <v>242934</v>
      </c>
      <c r="J17" s="91">
        <v>85251</v>
      </c>
      <c r="K17" s="91">
        <v>135190</v>
      </c>
      <c r="L17" s="92">
        <v>220441</v>
      </c>
      <c r="M17" s="91">
        <v>1326</v>
      </c>
      <c r="N17" s="91">
        <v>3088</v>
      </c>
      <c r="O17" s="91">
        <v>4414</v>
      </c>
    </row>
    <row r="18" spans="1:15" hidden="1" x14ac:dyDescent="0.25">
      <c r="B18" s="93">
        <f>B17-B19</f>
        <v>0</v>
      </c>
      <c r="C18" s="93">
        <f t="shared" ref="C18:O18" si="0">C17-C19</f>
        <v>0</v>
      </c>
      <c r="D18" s="93">
        <f t="shared" si="0"/>
        <v>0</v>
      </c>
      <c r="E18" s="93" t="e">
        <f t="shared" si="0"/>
        <v>#REF!</v>
      </c>
      <c r="F18" s="93" t="e">
        <f t="shared" si="0"/>
        <v>#REF!</v>
      </c>
      <c r="G18" s="93">
        <f t="shared" si="0"/>
        <v>0</v>
      </c>
      <c r="H18" s="93">
        <f t="shared" si="0"/>
        <v>0</v>
      </c>
      <c r="I18" s="93">
        <f t="shared" si="0"/>
        <v>0</v>
      </c>
      <c r="J18" s="93">
        <f t="shared" si="0"/>
        <v>0</v>
      </c>
      <c r="K18" s="93">
        <f t="shared" si="0"/>
        <v>0</v>
      </c>
      <c r="L18" s="93">
        <f t="shared" si="0"/>
        <v>0</v>
      </c>
      <c r="M18" s="93">
        <f t="shared" si="0"/>
        <v>0</v>
      </c>
      <c r="N18" s="93">
        <f t="shared" si="0"/>
        <v>0</v>
      </c>
      <c r="O18" s="93">
        <f t="shared" si="0"/>
        <v>0</v>
      </c>
    </row>
    <row r="19" spans="1:15" hidden="1" x14ac:dyDescent="0.25">
      <c r="B19" s="93">
        <f>'[2]PP-FO-030'!B9</f>
        <v>189993</v>
      </c>
      <c r="C19" s="93">
        <f>'[2]PP-FO-030'!C9</f>
        <v>7719</v>
      </c>
      <c r="D19" s="93">
        <f>'[2]PP-FO-030'!D9</f>
        <v>7630</v>
      </c>
      <c r="E19" s="93" t="e">
        <f>'[2]PP-FO-030'!E9</f>
        <v>#REF!</v>
      </c>
      <c r="F19" s="93" t="e">
        <f>'[2]PP-FO-030'!F9</f>
        <v>#REF!</v>
      </c>
      <c r="G19" s="93">
        <f>'[2]PP-FO-030'!G9</f>
        <v>93858</v>
      </c>
      <c r="H19" s="93">
        <f>'[2]PP-FO-030'!H9</f>
        <v>149076</v>
      </c>
      <c r="I19" s="93">
        <f>'[2]PP-FO-030'!I9</f>
        <v>242934</v>
      </c>
      <c r="J19" s="93">
        <f>'[2]PP-FO-030'!J9</f>
        <v>85251</v>
      </c>
      <c r="K19" s="93">
        <f>'[2]PP-FO-030'!K9</f>
        <v>135190</v>
      </c>
      <c r="L19" s="93">
        <f>'[2]PP-FO-030'!L9</f>
        <v>220441</v>
      </c>
      <c r="M19" s="93">
        <f>'[2]PP-FO-030'!M9</f>
        <v>1326</v>
      </c>
      <c r="N19" s="93">
        <f>'[2]PP-FO-030'!N9</f>
        <v>3088</v>
      </c>
      <c r="O19" s="93">
        <f>'[2]PP-FO-030'!O9</f>
        <v>4414</v>
      </c>
    </row>
    <row r="20" spans="1:15" hidden="1" x14ac:dyDescent="0.25"/>
    <row r="22" spans="1:15" s="94" customFormat="1" x14ac:dyDescent="0.25">
      <c r="B22" s="95"/>
      <c r="C22" s="95"/>
      <c r="D22" s="95"/>
      <c r="E22" s="95"/>
      <c r="F22" s="95"/>
      <c r="G22" s="95"/>
      <c r="H22" s="95"/>
      <c r="I22" s="95"/>
      <c r="J22" s="95"/>
      <c r="K22" s="95"/>
    </row>
    <row r="23" spans="1:15" s="94" customFormat="1" ht="16.8" x14ac:dyDescent="0.25">
      <c r="B23" s="95"/>
      <c r="C23" s="95"/>
      <c r="D23" s="96"/>
      <c r="E23" s="96"/>
      <c r="F23" s="96"/>
      <c r="G23" s="96"/>
      <c r="H23" s="96"/>
      <c r="I23" s="96"/>
      <c r="J23" s="95"/>
      <c r="K23" s="95"/>
    </row>
    <row r="24" spans="1:15" s="94" customFormat="1" ht="16.8" x14ac:dyDescent="0.25">
      <c r="B24" s="95"/>
      <c r="C24" s="95"/>
      <c r="D24" s="96"/>
      <c r="E24" s="96"/>
      <c r="F24" s="96"/>
      <c r="G24" s="96"/>
      <c r="H24" s="96"/>
      <c r="I24" s="96"/>
      <c r="J24" s="95"/>
      <c r="K24" s="95"/>
    </row>
    <row r="25" spans="1:15" x14ac:dyDescent="0.25">
      <c r="B25" s="97"/>
      <c r="C25" s="97"/>
      <c r="D25" s="97"/>
      <c r="E25" s="97"/>
      <c r="F25" s="97"/>
      <c r="G25" s="97"/>
      <c r="H25" s="97"/>
      <c r="I25" s="97"/>
      <c r="J25" s="97"/>
      <c r="K25" s="97"/>
    </row>
    <row r="26" spans="1:15" x14ac:dyDescent="0.25">
      <c r="B26" s="97"/>
      <c r="C26" s="97"/>
      <c r="D26" s="97"/>
      <c r="E26" s="97"/>
      <c r="F26" s="97"/>
      <c r="G26" s="97"/>
      <c r="H26" s="97"/>
      <c r="I26" s="97"/>
      <c r="J26" s="97"/>
      <c r="K26" s="97"/>
    </row>
  </sheetData>
  <mergeCells count="8">
    <mergeCell ref="D23:I23"/>
    <mergeCell ref="D24:I24"/>
    <mergeCell ref="A6:A7"/>
    <mergeCell ref="B6:B7"/>
    <mergeCell ref="C6:D6"/>
    <mergeCell ref="G6:I6"/>
    <mergeCell ref="J6:L6"/>
    <mergeCell ref="M6:O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F4D96-8B8B-4BA8-B53A-3D158587098F}">
  <dimension ref="A4:Z26"/>
  <sheetViews>
    <sheetView workbookViewId="0">
      <selection activeCell="A26" sqref="A26"/>
    </sheetView>
  </sheetViews>
  <sheetFormatPr baseColWidth="10" defaultColWidth="9.109375" defaultRowHeight="13.8" x14ac:dyDescent="0.25"/>
  <cols>
    <col min="1" max="1" width="52.109375" style="100" bestFit="1" customWidth="1"/>
    <col min="2" max="2" width="15.44140625" style="100" customWidth="1"/>
    <col min="3" max="3" width="15.44140625" style="100" bestFit="1" customWidth="1"/>
    <col min="4" max="4" width="12.44140625" style="100" bestFit="1" customWidth="1"/>
    <col min="5" max="6" width="12.44140625" style="100" hidden="1" customWidth="1"/>
    <col min="7" max="9" width="10.88671875" style="100" bestFit="1" customWidth="1"/>
    <col min="10" max="10" width="11.6640625" style="100" bestFit="1" customWidth="1"/>
    <col min="11" max="11" width="9.44140625" style="100" bestFit="1" customWidth="1"/>
    <col min="12" max="12" width="12.44140625" style="100" customWidth="1"/>
    <col min="13" max="13" width="11.6640625" style="100" bestFit="1" customWidth="1"/>
    <col min="14" max="14" width="9.44140625" style="100" bestFit="1" customWidth="1"/>
    <col min="15" max="15" width="8.88671875" style="100" bestFit="1" customWidth="1"/>
    <col min="16" max="16" width="13" style="114" customWidth="1"/>
    <col min="17" max="26" width="9.109375" style="114"/>
    <col min="27" max="16384" width="9.109375" style="100"/>
  </cols>
  <sheetData>
    <row r="4" spans="1:26" ht="17.399999999999999" x14ac:dyDescent="0.3">
      <c r="D4" s="117" t="s">
        <v>54</v>
      </c>
      <c r="E4" s="117"/>
      <c r="F4" s="117"/>
      <c r="G4" s="117"/>
      <c r="H4" s="117"/>
    </row>
    <row r="5" spans="1:26" ht="17.399999999999999" x14ac:dyDescent="0.3">
      <c r="D5" s="117"/>
      <c r="E5" s="117"/>
      <c r="F5" s="117"/>
      <c r="G5" s="117"/>
      <c r="H5" s="117"/>
    </row>
    <row r="6" spans="1:26" ht="15.6" x14ac:dyDescent="0.3">
      <c r="G6" s="101"/>
      <c r="H6" s="101"/>
      <c r="I6" s="101"/>
    </row>
    <row r="7" spans="1:26" ht="15.6" customHeight="1" x14ac:dyDescent="0.3">
      <c r="A7" s="98" t="s">
        <v>55</v>
      </c>
      <c r="B7" s="123" t="s">
        <v>40</v>
      </c>
      <c r="C7" s="123" t="s">
        <v>41</v>
      </c>
      <c r="D7" s="123"/>
      <c r="E7" s="121"/>
      <c r="F7" s="121"/>
      <c r="G7" s="99" t="s">
        <v>13</v>
      </c>
      <c r="H7" s="99"/>
      <c r="I7" s="99"/>
      <c r="J7" s="99" t="s">
        <v>14</v>
      </c>
      <c r="K7" s="99"/>
      <c r="L7" s="99"/>
      <c r="M7" s="99" t="s">
        <v>15</v>
      </c>
      <c r="N7" s="99"/>
      <c r="O7" s="99"/>
    </row>
    <row r="8" spans="1:26" ht="15.6" customHeight="1" x14ac:dyDescent="0.25">
      <c r="A8" s="98"/>
      <c r="B8" s="123"/>
      <c r="C8" s="122" t="s">
        <v>42</v>
      </c>
      <c r="D8" s="122" t="s">
        <v>43</v>
      </c>
      <c r="E8" s="122"/>
      <c r="F8" s="122"/>
      <c r="G8" s="122" t="s">
        <v>44</v>
      </c>
      <c r="H8" s="122" t="s">
        <v>45</v>
      </c>
      <c r="I8" s="122" t="s">
        <v>23</v>
      </c>
      <c r="J8" s="122" t="s">
        <v>44</v>
      </c>
      <c r="K8" s="122" t="s">
        <v>45</v>
      </c>
      <c r="L8" s="122" t="s">
        <v>23</v>
      </c>
      <c r="M8" s="122" t="s">
        <v>44</v>
      </c>
      <c r="N8" s="122" t="s">
        <v>45</v>
      </c>
      <c r="O8" s="122" t="s">
        <v>23</v>
      </c>
    </row>
    <row r="9" spans="1:26" s="104" customFormat="1" ht="15.6" x14ac:dyDescent="0.25">
      <c r="A9" s="102" t="s">
        <v>46</v>
      </c>
      <c r="B9" s="103">
        <f>+[3]CENTRO!B8+'[3]NORTE '!B8+'[3]CEIBA '!B8+[3]SUR!B8+'[3]OLANCHO '!B8</f>
        <v>69988</v>
      </c>
      <c r="C9" s="103">
        <f>+[3]CENTRO!C8+'[3]NORTE '!C8+'[3]CEIBA '!C8+[3]SUR!C8+'[3]OLANCHO '!C8</f>
        <v>3212</v>
      </c>
      <c r="D9" s="103">
        <f>+[3]CENTRO!D8+'[3]NORTE '!D8+'[3]CEIBA '!D8+[3]SUR!D8+'[3]OLANCHO '!D8</f>
        <v>3212</v>
      </c>
      <c r="E9" s="103">
        <f>+[3]CENTRO!E8+'[3]NORTE '!E8+'[3]CEIBA '!E8+[3]SUR!E8+'[3]OLANCHO '!E8</f>
        <v>113415622</v>
      </c>
      <c r="F9" s="103">
        <f>+[3]CENTRO!F8+'[3]NORTE '!F8+'[3]CEIBA '!F8+[3]SUR!F8+'[3]OLANCHO '!F8</f>
        <v>113738305</v>
      </c>
      <c r="G9" s="103">
        <f>+[3]CENTRO!G8+'[3]NORTE '!G8+'[3]CEIBA '!G8+[3]SUR!G8+'[3]OLANCHO '!G8</f>
        <v>32845</v>
      </c>
      <c r="H9" s="103">
        <f>+[3]CENTRO!H8+'[3]NORTE '!H8+'[3]CEIBA '!H8+[3]SUR!H8+'[3]OLANCHO '!H8</f>
        <v>24493</v>
      </c>
      <c r="I9" s="103">
        <f>+[3]CENTRO!I8+'[3]NORTE '!I8+'[3]CEIBA '!I8+[3]SUR!I8+'[3]OLANCHO '!I8</f>
        <v>57338</v>
      </c>
      <c r="J9" s="103">
        <f>+[3]CENTRO!J8+'[3]NORTE '!J8+'[3]CEIBA '!J8+[3]SUR!J8+'[3]OLANCHO '!J8</f>
        <v>32412</v>
      </c>
      <c r="K9" s="103">
        <f>+[3]CENTRO!K8+'[3]NORTE '!K8+'[3]CEIBA '!K8+[3]SUR!K8+'[3]OLANCHO '!K8</f>
        <v>23677</v>
      </c>
      <c r="L9" s="103">
        <f>+[3]CENTRO!L8+'[3]NORTE '!L8+'[3]CEIBA '!L8+[3]SUR!L8+'[3]OLANCHO '!L8</f>
        <v>56089</v>
      </c>
      <c r="M9" s="103">
        <f>+[3]CENTRO!M8+'[3]NORTE '!M8+'[3]CEIBA '!M8+[3]SUR!M8+'[3]OLANCHO '!M8</f>
        <v>331</v>
      </c>
      <c r="N9" s="103">
        <f>+[3]CENTRO!N8+'[3]NORTE '!N8+'[3]CEIBA '!N8+[3]SUR!N8+'[3]OLANCHO '!N8</f>
        <v>677</v>
      </c>
      <c r="O9" s="103">
        <f>+[3]CENTRO!O8+'[3]NORTE '!O8+'[3]CEIBA '!O8+[3]SUR!O8+'[3]OLANCHO '!O8</f>
        <v>1008</v>
      </c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07"/>
    </row>
    <row r="10" spans="1:26" s="104" customFormat="1" ht="15.6" x14ac:dyDescent="0.25">
      <c r="A10" s="102" t="s">
        <v>47</v>
      </c>
      <c r="B10" s="103">
        <f>+[3]CENTRO!B9+'[3]NORTE '!B9+'[3]CEIBA '!B9+[3]SUR!B9+'[3]OLANCHO '!B9</f>
        <v>147387.5</v>
      </c>
      <c r="C10" s="103">
        <f>+[3]CENTRO!C9+'[3]NORTE '!C9+'[3]CEIBA '!C9+[3]SUR!C9+'[3]OLANCHO '!C9</f>
        <v>1766</v>
      </c>
      <c r="D10" s="103">
        <f>+[3]CENTRO!D9+'[3]NORTE '!D9+'[3]CEIBA '!D9+[3]SUR!D9+'[3]OLANCHO '!D9</f>
        <v>1635</v>
      </c>
      <c r="E10" s="103">
        <f>+[3]CENTRO!E9+'[3]NORTE '!E9+'[3]CEIBA '!E9+[3]SUR!E9+'[3]OLANCHO '!E9</f>
        <v>23147720</v>
      </c>
      <c r="F10" s="103">
        <f>+[3]CENTRO!F9+'[3]NORTE '!F9+'[3]CEIBA '!F9+[3]SUR!F9+'[3]OLANCHO '!F9</f>
        <v>23071118</v>
      </c>
      <c r="G10" s="103">
        <f>+[3]CENTRO!G9+'[3]NORTE '!G9+'[3]CEIBA '!G9+[3]SUR!G9+'[3]OLANCHO '!G9</f>
        <v>12740</v>
      </c>
      <c r="H10" s="103">
        <f>+[3]CENTRO!H9+'[3]NORTE '!H9+'[3]CEIBA '!H9+[3]SUR!H9+'[3]OLANCHO '!H9</f>
        <v>12318</v>
      </c>
      <c r="I10" s="103">
        <f>+[3]CENTRO!I9+'[3]NORTE '!I9+'[3]CEIBA '!I9+[3]SUR!I9+'[3]OLANCHO '!I9</f>
        <v>25058</v>
      </c>
      <c r="J10" s="103">
        <f>+[3]CENTRO!J9+'[3]NORTE '!J9+'[3]CEIBA '!J9+[3]SUR!J9+'[3]OLANCHO '!J9</f>
        <v>10351</v>
      </c>
      <c r="K10" s="103">
        <f>+[3]CENTRO!K9+'[3]NORTE '!K9+'[3]CEIBA '!K9+[3]SUR!K9+'[3]OLANCHO '!K9</f>
        <v>11516</v>
      </c>
      <c r="L10" s="103">
        <f>+[3]CENTRO!L9+'[3]NORTE '!L9+'[3]CEIBA '!L9+[3]SUR!L9+'[3]OLANCHO '!L9</f>
        <v>21867</v>
      </c>
      <c r="M10" s="103">
        <f>+[3]CENTRO!M9+'[3]NORTE '!M9+'[3]CEIBA '!M9+[3]SUR!M9+'[3]OLANCHO '!M9</f>
        <v>460</v>
      </c>
      <c r="N10" s="103">
        <f>+[3]CENTRO!N9+'[3]NORTE '!N9+'[3]CEIBA '!N9+[3]SUR!N9+'[3]OLANCHO '!N9</f>
        <v>328</v>
      </c>
      <c r="O10" s="103">
        <f>+[3]CENTRO!O9+'[3]NORTE '!O9+'[3]CEIBA '!O9+[3]SUR!O9+'[3]OLANCHO '!O9</f>
        <v>788</v>
      </c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07"/>
    </row>
    <row r="11" spans="1:26" s="104" customFormat="1" ht="15.6" x14ac:dyDescent="0.25">
      <c r="A11" s="102" t="s">
        <v>48</v>
      </c>
      <c r="B11" s="103">
        <f>+[3]CENTRO!B10+'[3]NORTE '!B10+'[3]CEIBA '!B10+[3]SUR!B10+'[3]OLANCHO '!B10</f>
        <v>13538</v>
      </c>
      <c r="C11" s="103">
        <f>+[3]CENTRO!C10+'[3]NORTE '!C10+'[3]CEIBA '!C10+[3]SUR!C10+'[3]OLANCHO '!C10</f>
        <v>214</v>
      </c>
      <c r="D11" s="103">
        <f>+[3]CENTRO!D10+'[3]NORTE '!D10+'[3]CEIBA '!D10+[3]SUR!D10+'[3]OLANCHO '!D10</f>
        <v>214</v>
      </c>
      <c r="E11" s="103">
        <f>+[3]CENTRO!E10+'[3]NORTE '!E10+'[3]CEIBA '!E10+[3]SUR!E10+'[3]OLANCHO '!E10</f>
        <v>7298279</v>
      </c>
      <c r="F11" s="103">
        <f>+[3]CENTRO!F10+'[3]NORTE '!F10+'[3]CEIBA '!F10+[3]SUR!F10+'[3]OLANCHO '!F10</f>
        <v>7392737</v>
      </c>
      <c r="G11" s="103">
        <f>+[3]CENTRO!G10+'[3]NORTE '!G10+'[3]CEIBA '!G10+[3]SUR!G10+'[3]OLANCHO '!G10</f>
        <v>1722</v>
      </c>
      <c r="H11" s="103">
        <f>+[3]CENTRO!H10+'[3]NORTE '!H10+'[3]CEIBA '!H10+[3]SUR!H10+'[3]OLANCHO '!H10</f>
        <v>2515</v>
      </c>
      <c r="I11" s="103">
        <f>+[3]CENTRO!I10+'[3]NORTE '!I10+'[3]CEIBA '!I10+[3]SUR!I10+'[3]OLANCHO '!I10</f>
        <v>4237</v>
      </c>
      <c r="J11" s="103">
        <f>+[3]CENTRO!J10+'[3]NORTE '!J10+'[3]CEIBA '!J10+[3]SUR!J10+'[3]OLANCHO '!J10</f>
        <v>1539</v>
      </c>
      <c r="K11" s="103">
        <f>+[3]CENTRO!K10+'[3]NORTE '!K10+'[3]CEIBA '!K10+[3]SUR!K10+'[3]OLANCHO '!K10</f>
        <v>2196</v>
      </c>
      <c r="L11" s="103">
        <f>+[3]CENTRO!L10+'[3]NORTE '!L10+'[3]CEIBA '!L10+[3]SUR!L10+'[3]OLANCHO '!L10</f>
        <v>3735</v>
      </c>
      <c r="M11" s="103">
        <f>+[3]CENTRO!M10+'[3]NORTE '!M10+'[3]CEIBA '!M10+[3]SUR!M10+'[3]OLANCHO '!M10</f>
        <v>102</v>
      </c>
      <c r="N11" s="103">
        <f>+[3]CENTRO!N10+'[3]NORTE '!N10+'[3]CEIBA '!N10+[3]SUR!N10+'[3]OLANCHO '!N10</f>
        <v>174</v>
      </c>
      <c r="O11" s="103">
        <f>+[3]CENTRO!O10+'[3]NORTE '!O10+'[3]CEIBA '!O10+[3]SUR!O10+'[3]OLANCHO '!O10</f>
        <v>276</v>
      </c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07"/>
    </row>
    <row r="12" spans="1:26" s="107" customFormat="1" ht="15.6" x14ac:dyDescent="0.25">
      <c r="A12" s="105" t="s">
        <v>49</v>
      </c>
      <c r="B12" s="103">
        <f>+[3]CENTRO!B11+'[3]NORTE '!B11+'[3]CEIBA '!B11+[3]SUR!B11+'[3]OLANCHO '!B11</f>
        <v>10135</v>
      </c>
      <c r="C12" s="103">
        <f>+[3]CENTRO!C11+'[3]NORTE '!C11+'[3]CEIBA '!C11+[3]SUR!C11+'[3]OLANCHO '!C11</f>
        <v>680</v>
      </c>
      <c r="D12" s="103">
        <f>+[3]CENTRO!D11+'[3]NORTE '!D11+'[3]CEIBA '!D11+[3]SUR!D11+'[3]OLANCHO '!D11</f>
        <v>680</v>
      </c>
      <c r="E12" s="103">
        <f>+[3]CENTRO!E11+'[3]NORTE '!E11+'[3]CEIBA '!E11+[3]SUR!E11+'[3]OLANCHO '!E11</f>
        <v>20651736</v>
      </c>
      <c r="F12" s="103">
        <f>+[3]CENTRO!F11+'[3]NORTE '!F11+'[3]CEIBA '!F11+[3]SUR!F11+'[3]OLANCHO '!F11</f>
        <v>20700441</v>
      </c>
      <c r="G12" s="103">
        <f>+[3]CENTRO!G11+'[3]NORTE '!G11+'[3]CEIBA '!G11+[3]SUR!G11+'[3]OLANCHO '!G11</f>
        <v>8922</v>
      </c>
      <c r="H12" s="103">
        <f>+[3]CENTRO!H11+'[3]NORTE '!H11+'[3]CEIBA '!H11+[3]SUR!H11+'[3]OLANCHO '!H11</f>
        <v>17829</v>
      </c>
      <c r="I12" s="103">
        <f>+[3]CENTRO!I11+'[3]NORTE '!I11+'[3]CEIBA '!I11+[3]SUR!I11+'[3]OLANCHO '!I11</f>
        <v>26751</v>
      </c>
      <c r="J12" s="103">
        <f>+[3]CENTRO!J11+'[3]NORTE '!J11+'[3]CEIBA '!J11+[3]SUR!J11+'[3]OLANCHO '!J11</f>
        <v>8262</v>
      </c>
      <c r="K12" s="103">
        <f>+[3]CENTRO!K11+'[3]NORTE '!K11+'[3]CEIBA '!K11+[3]SUR!K11+'[3]OLANCHO '!K11</f>
        <v>15814</v>
      </c>
      <c r="L12" s="103">
        <f>+[3]CENTRO!L11+'[3]NORTE '!L11+'[3]CEIBA '!L11+[3]SUR!L11+'[3]OLANCHO '!L11</f>
        <v>24076</v>
      </c>
      <c r="M12" s="103">
        <f>+[3]CENTRO!M11+'[3]NORTE '!M11+'[3]CEIBA '!M11+[3]SUR!M11+'[3]OLANCHO '!M11</f>
        <v>5</v>
      </c>
      <c r="N12" s="103">
        <f>+[3]CENTRO!N11+'[3]NORTE '!N11+'[3]CEIBA '!N11+[3]SUR!N11+'[3]OLANCHO '!N11</f>
        <v>29</v>
      </c>
      <c r="O12" s="103">
        <f>+[3]CENTRO!O11+'[3]NORTE '!O11+'[3]CEIBA '!O11+[3]SUR!O11+'[3]OLANCHO '!O11</f>
        <v>34</v>
      </c>
      <c r="P12" s="118"/>
      <c r="Q12" s="118"/>
      <c r="R12" s="118"/>
      <c r="S12" s="118"/>
      <c r="T12" s="118"/>
      <c r="U12" s="118"/>
      <c r="V12" s="118"/>
      <c r="W12" s="118"/>
      <c r="X12" s="118"/>
      <c r="Y12" s="118"/>
    </row>
    <row r="13" spans="1:26" s="107" customFormat="1" ht="15.6" x14ac:dyDescent="0.25">
      <c r="A13" s="105" t="s">
        <v>50</v>
      </c>
      <c r="B13" s="103">
        <f>+[3]CENTRO!B12+'[3]NORTE '!B12+'[3]CEIBA '!B12+[3]SUR!B12+'[3]OLANCHO '!B12</f>
        <v>2505</v>
      </c>
      <c r="C13" s="103">
        <f>+[3]CENTRO!C12+'[3]NORTE '!C12+'[3]CEIBA '!C12+[3]SUR!C12+'[3]OLANCHO '!C12</f>
        <v>170</v>
      </c>
      <c r="D13" s="103">
        <f>+[3]CENTRO!D12+'[3]NORTE '!D12+'[3]CEIBA '!D12+[3]SUR!D12+'[3]OLANCHO '!D12</f>
        <v>170</v>
      </c>
      <c r="E13" s="103">
        <f>+[3]CENTRO!E12+'[3]NORTE '!E12+'[3]CEIBA '!E12+[3]SUR!E12+'[3]OLANCHO '!E12</f>
        <v>2866619</v>
      </c>
      <c r="F13" s="103">
        <f>+[3]CENTRO!F12+'[3]NORTE '!F12+'[3]CEIBA '!F12+[3]SUR!F12+'[3]OLANCHO '!F12</f>
        <v>2912016</v>
      </c>
      <c r="G13" s="103">
        <f>+[3]CENTRO!G12+'[3]NORTE '!G12+'[3]CEIBA '!G12+[3]SUR!G12+'[3]OLANCHO '!G12</f>
        <v>2577</v>
      </c>
      <c r="H13" s="103">
        <f>+[3]CENTRO!H12+'[3]NORTE '!H12+'[3]CEIBA '!H12+[3]SUR!H12+'[3]OLANCHO '!H12</f>
        <v>5663</v>
      </c>
      <c r="I13" s="103">
        <f>+[3]CENTRO!I12+'[3]NORTE '!I12+'[3]CEIBA '!I12+[3]SUR!I12+'[3]OLANCHO '!I12</f>
        <v>8240</v>
      </c>
      <c r="J13" s="103">
        <f>+[3]CENTRO!J12+'[3]NORTE '!J12+'[3]CEIBA '!J12+[3]SUR!J12+'[3]OLANCHO '!J12</f>
        <v>2197</v>
      </c>
      <c r="K13" s="103">
        <f>+[3]CENTRO!K12+'[3]NORTE '!K12+'[3]CEIBA '!K12+[3]SUR!K12+'[3]OLANCHO '!K12</f>
        <v>4738</v>
      </c>
      <c r="L13" s="103">
        <f>+[3]CENTRO!L12+'[3]NORTE '!L12+'[3]CEIBA '!L12+[3]SUR!L12+'[3]OLANCHO '!L12</f>
        <v>6935</v>
      </c>
      <c r="M13" s="103">
        <f>+[3]CENTRO!M12+'[3]NORTE '!M12+'[3]CEIBA '!M12+[3]SUR!M12+'[3]OLANCHO '!M12</f>
        <v>4</v>
      </c>
      <c r="N13" s="103">
        <f>+[3]CENTRO!N12+'[3]NORTE '!N12+'[3]CEIBA '!N12+[3]SUR!N12+'[3]OLANCHO '!N12</f>
        <v>2</v>
      </c>
      <c r="O13" s="103">
        <f>+[3]CENTRO!O12+'[3]NORTE '!O12+'[3]CEIBA '!O12+[3]SUR!O12+'[3]OLANCHO '!O12</f>
        <v>6</v>
      </c>
      <c r="P13" s="118"/>
      <c r="Q13" s="118"/>
      <c r="R13" s="118"/>
      <c r="S13" s="118"/>
      <c r="T13" s="118"/>
      <c r="U13" s="118"/>
      <c r="V13" s="118"/>
      <c r="W13" s="118"/>
      <c r="X13" s="118"/>
      <c r="Y13" s="118"/>
    </row>
    <row r="14" spans="1:26" s="107" customFormat="1" ht="15.6" x14ac:dyDescent="0.25">
      <c r="A14" s="105" t="s">
        <v>51</v>
      </c>
      <c r="B14" s="103">
        <f>+[3]CENTRO!B13+'[3]NORTE '!B13+'[3]CEIBA '!B13+[3]SUR!B13+'[3]OLANCHO '!B13</f>
        <v>31928</v>
      </c>
      <c r="C14" s="103">
        <f>+[3]CENTRO!C13+'[3]NORTE '!C13+'[3]CEIBA '!C13+[3]SUR!C13+'[3]OLANCHO '!C13</f>
        <v>581</v>
      </c>
      <c r="D14" s="103">
        <f>+[3]CENTRO!D13+'[3]NORTE '!D13+'[3]CEIBA '!D13+[3]SUR!D13+'[3]OLANCHO '!D13</f>
        <v>579</v>
      </c>
      <c r="E14" s="103">
        <f>+[3]CENTRO!E13+'[3]NORTE '!E13+'[3]CEIBA '!E13+[3]SUR!E13+'[3]OLANCHO '!E13</f>
        <v>11776553</v>
      </c>
      <c r="F14" s="103">
        <f>+[3]CENTRO!F13+'[3]NORTE '!F13+'[3]CEIBA '!F13+[3]SUR!F13+'[3]OLANCHO '!F13</f>
        <v>11790758</v>
      </c>
      <c r="G14" s="103">
        <f>+[3]CENTRO!G13+'[3]NORTE '!G13+'[3]CEIBA '!G13+[3]SUR!G13+'[3]OLANCHO '!G13</f>
        <v>11718</v>
      </c>
      <c r="H14" s="103">
        <f>+[3]CENTRO!H13+'[3]NORTE '!H13+'[3]CEIBA '!H13+[3]SUR!H13+'[3]OLANCHO '!H13</f>
        <v>14511</v>
      </c>
      <c r="I14" s="103">
        <f>+[3]CENTRO!I13+'[3]NORTE '!I13+'[3]CEIBA '!I13+[3]SUR!I13+'[3]OLANCHO '!I13</f>
        <v>26229</v>
      </c>
      <c r="J14" s="103">
        <f>+[3]CENTRO!J13+'[3]NORTE '!J13+'[3]CEIBA '!J13+[3]SUR!J13+'[3]OLANCHO '!J13</f>
        <v>9873</v>
      </c>
      <c r="K14" s="103">
        <f>+[3]CENTRO!K13+'[3]NORTE '!K13+'[3]CEIBA '!K13+[3]SUR!K13+'[3]OLANCHO '!K13</f>
        <v>11590</v>
      </c>
      <c r="L14" s="103">
        <f>+[3]CENTRO!L13+'[3]NORTE '!L13+'[3]CEIBA '!L13+[3]SUR!L13+'[3]OLANCHO '!L13</f>
        <v>21463</v>
      </c>
      <c r="M14" s="103">
        <f>+[3]CENTRO!M13+'[3]NORTE '!M13+'[3]CEIBA '!M13+[3]SUR!M13+'[3]OLANCHO '!M13</f>
        <v>98</v>
      </c>
      <c r="N14" s="103">
        <f>+[3]CENTRO!N13+'[3]NORTE '!N13+'[3]CEIBA '!N13+[3]SUR!N13+'[3]OLANCHO '!N13</f>
        <v>169</v>
      </c>
      <c r="O14" s="103">
        <f>+[3]CENTRO!O13+'[3]NORTE '!O13+'[3]CEIBA '!O13+[3]SUR!O13+'[3]OLANCHO '!O13</f>
        <v>267</v>
      </c>
      <c r="P14" s="118"/>
      <c r="Q14" s="118"/>
      <c r="R14" s="118"/>
      <c r="S14" s="118"/>
      <c r="T14" s="118"/>
      <c r="U14" s="118"/>
      <c r="V14" s="118"/>
      <c r="W14" s="118"/>
      <c r="X14" s="118"/>
      <c r="Y14" s="118"/>
    </row>
    <row r="15" spans="1:26" s="107" customFormat="1" ht="15.6" x14ac:dyDescent="0.25">
      <c r="A15" s="105" t="s">
        <v>52</v>
      </c>
      <c r="B15" s="103">
        <f>+[3]CENTRO!B14+'[3]NORTE '!B14+'[3]CEIBA '!B14+[3]SUR!B14+'[3]OLANCHO '!B14</f>
        <v>25492</v>
      </c>
      <c r="C15" s="103">
        <f>+[3]CENTRO!C14+'[3]NORTE '!C14+'[3]CEIBA '!C14+[3]SUR!C14+'[3]OLANCHO '!C14</f>
        <v>978</v>
      </c>
      <c r="D15" s="103">
        <f>+[3]CENTRO!D14+'[3]NORTE '!D14+'[3]CEIBA '!D14+[3]SUR!D14+'[3]OLANCHO '!D14</f>
        <v>976</v>
      </c>
      <c r="E15" s="103">
        <f>+[3]CENTRO!E14+'[3]NORTE '!E14+'[3]CEIBA '!E14+[3]SUR!E14+'[3]OLANCHO '!E14</f>
        <v>14907721</v>
      </c>
      <c r="F15" s="103">
        <f>+[3]CENTRO!F14+'[3]NORTE '!F14+'[3]CEIBA '!F14+[3]SUR!F14+'[3]OLANCHO '!F14</f>
        <v>14956215</v>
      </c>
      <c r="G15" s="103">
        <f>+[3]CENTRO!G14+'[3]NORTE '!G14+'[3]CEIBA '!G14+[3]SUR!G14+'[3]OLANCHO '!G14</f>
        <v>8604</v>
      </c>
      <c r="H15" s="103">
        <f>+[3]CENTRO!H14+'[3]NORTE '!H14+'[3]CEIBA '!H14+[3]SUR!H14+'[3]OLANCHO '!H14</f>
        <v>15146</v>
      </c>
      <c r="I15" s="103">
        <f>+[3]CENTRO!I14+'[3]NORTE '!I14+'[3]CEIBA '!I14+[3]SUR!I14+'[3]OLANCHO '!I14</f>
        <v>23750</v>
      </c>
      <c r="J15" s="103">
        <f>+[3]CENTRO!J14+'[3]NORTE '!J14+'[3]CEIBA '!J14+[3]SUR!J14+'[3]OLANCHO '!J14</f>
        <v>8230</v>
      </c>
      <c r="K15" s="103">
        <f>+[3]CENTRO!K14+'[3]NORTE '!K14+'[3]CEIBA '!K14+[3]SUR!K14+'[3]OLANCHO '!K14</f>
        <v>14355</v>
      </c>
      <c r="L15" s="103">
        <f>+[3]CENTRO!L14+'[3]NORTE '!L14+'[3]CEIBA '!L14+[3]SUR!L14+'[3]OLANCHO '!L14</f>
        <v>22585</v>
      </c>
      <c r="M15" s="103">
        <f>+[3]CENTRO!M14+'[3]NORTE '!M14+'[3]CEIBA '!M14+[3]SUR!M14+'[3]OLANCHO '!M14</f>
        <v>86</v>
      </c>
      <c r="N15" s="103">
        <f>+[3]CENTRO!N14+'[3]NORTE '!N14+'[3]CEIBA '!N14+[3]SUR!N14+'[3]OLANCHO '!N14</f>
        <v>202</v>
      </c>
      <c r="O15" s="103">
        <f>+[3]CENTRO!O14+'[3]NORTE '!O14+'[3]CEIBA '!O14+[3]SUR!O14+'[3]OLANCHO '!O14</f>
        <v>288</v>
      </c>
      <c r="P15" s="118"/>
      <c r="Q15" s="118"/>
      <c r="R15" s="118"/>
      <c r="S15" s="118"/>
      <c r="T15" s="118"/>
      <c r="U15" s="118"/>
      <c r="V15" s="118"/>
      <c r="W15" s="118"/>
      <c r="X15" s="118"/>
      <c r="Y15" s="118"/>
    </row>
    <row r="16" spans="1:26" s="104" customFormat="1" ht="15.6" x14ac:dyDescent="0.25">
      <c r="A16" s="102" t="s">
        <v>53</v>
      </c>
      <c r="B16" s="103">
        <f>+[3]CENTRO!B15+'[3]NORTE '!B15+'[3]CEIBA '!B15+[3]SUR!B15+'[3]OLANCHO '!B15</f>
        <v>87</v>
      </c>
      <c r="C16" s="103">
        <f>+[3]CENTRO!C15+'[3]NORTE '!C15+'[3]CEIBA '!C15+[3]SUR!C15+'[3]OLANCHO '!C15</f>
        <v>9</v>
      </c>
      <c r="D16" s="103">
        <f>+[3]CENTRO!D15+'[3]NORTE '!D15+'[3]CEIBA '!D15+[3]SUR!D15+'[3]OLANCHO '!D15</f>
        <v>9</v>
      </c>
      <c r="E16" s="103">
        <f>+[3]CENTRO!E15+'[3]NORTE '!E15+'[3]CEIBA '!E15+[3]SUR!E15+'[3]OLANCHO '!E15</f>
        <v>401951</v>
      </c>
      <c r="F16" s="103">
        <f>+[3]CENTRO!F15+'[3]NORTE '!F15+'[3]CEIBA '!F15+[3]SUR!F15+'[3]OLANCHO '!F15</f>
        <v>357165</v>
      </c>
      <c r="G16" s="103">
        <f>+[3]CENTRO!G15+'[3]NORTE '!G15+'[3]CEIBA '!G15+[3]SUR!G15+'[3]OLANCHO '!G15</f>
        <v>97</v>
      </c>
      <c r="H16" s="103">
        <f>+[3]CENTRO!H15+'[3]NORTE '!H15+'[3]CEIBA '!H15+[3]SUR!H15+'[3]OLANCHO '!H15</f>
        <v>114</v>
      </c>
      <c r="I16" s="103">
        <f>+[3]CENTRO!I15+'[3]NORTE '!I15+'[3]CEIBA '!I15+[3]SUR!I15+'[3]OLANCHO '!I15</f>
        <v>211</v>
      </c>
      <c r="J16" s="103">
        <f>+[3]CENTRO!J15+'[3]NORTE '!J15+'[3]CEIBA '!J15+[3]SUR!J15+'[3]OLANCHO '!J15</f>
        <v>87</v>
      </c>
      <c r="K16" s="103">
        <f>+[3]CENTRO!K15+'[3]NORTE '!K15+'[3]CEIBA '!K15+[3]SUR!K15+'[3]OLANCHO '!K15</f>
        <v>102</v>
      </c>
      <c r="L16" s="103">
        <f>+[3]CENTRO!L15+'[3]NORTE '!L15+'[3]CEIBA '!L15+[3]SUR!L15+'[3]OLANCHO '!L15</f>
        <v>189</v>
      </c>
      <c r="M16" s="103">
        <f>+[3]CENTRO!M15+'[3]NORTE '!M15+'[3]CEIBA '!M15+[3]SUR!M15+'[3]OLANCHO '!M15</f>
        <v>2</v>
      </c>
      <c r="N16" s="103">
        <f>+[3]CENTRO!N15+'[3]NORTE '!N15+'[3]CEIBA '!N15+[3]SUR!N15+'[3]OLANCHO '!N15</f>
        <v>10</v>
      </c>
      <c r="O16" s="103">
        <f>+[3]CENTRO!O15+'[3]NORTE '!O15+'[3]CEIBA '!O15+[3]SUR!O15+'[3]OLANCHO '!O15</f>
        <v>12</v>
      </c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07"/>
    </row>
    <row r="17" spans="1:26" s="104" customFormat="1" ht="15" x14ac:dyDescent="0.25">
      <c r="A17" s="108"/>
      <c r="B17" s="109"/>
      <c r="C17" s="110"/>
      <c r="D17" s="109"/>
      <c r="E17" s="109"/>
      <c r="F17" s="109"/>
      <c r="G17" s="106"/>
      <c r="H17" s="106"/>
      <c r="I17" s="106"/>
      <c r="J17" s="106"/>
      <c r="K17" s="106"/>
      <c r="L17" s="106"/>
      <c r="M17" s="103"/>
      <c r="N17" s="103"/>
      <c r="O17" s="103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</row>
    <row r="18" spans="1:26" s="113" customFormat="1" ht="20.399999999999999" x14ac:dyDescent="0.35">
      <c r="A18" s="111" t="s">
        <v>9</v>
      </c>
      <c r="B18" s="112">
        <f t="shared" ref="B18:O18" si="0">SUM(B9:B16)</f>
        <v>301060.5</v>
      </c>
      <c r="C18" s="112">
        <f t="shared" si="0"/>
        <v>7610</v>
      </c>
      <c r="D18" s="112">
        <f t="shared" si="0"/>
        <v>7475</v>
      </c>
      <c r="E18" s="115"/>
      <c r="F18" s="115"/>
      <c r="G18" s="112">
        <f t="shared" si="0"/>
        <v>79225</v>
      </c>
      <c r="H18" s="112">
        <f t="shared" si="0"/>
        <v>92589</v>
      </c>
      <c r="I18" s="112">
        <f t="shared" si="0"/>
        <v>171814</v>
      </c>
      <c r="J18" s="112">
        <f t="shared" si="0"/>
        <v>72951</v>
      </c>
      <c r="K18" s="112">
        <f t="shared" si="0"/>
        <v>83988</v>
      </c>
      <c r="L18" s="124">
        <f t="shared" si="0"/>
        <v>156939</v>
      </c>
      <c r="M18" s="112">
        <f t="shared" si="0"/>
        <v>1088</v>
      </c>
      <c r="N18" s="112">
        <f t="shared" si="0"/>
        <v>1591</v>
      </c>
      <c r="O18" s="112">
        <f t="shared" si="0"/>
        <v>2679</v>
      </c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</row>
    <row r="19" spans="1:26" x14ac:dyDescent="0.25">
      <c r="B19" s="116"/>
      <c r="C19" s="116"/>
      <c r="D19" s="116"/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116"/>
    </row>
    <row r="20" spans="1:26" x14ac:dyDescent="0.25">
      <c r="B20" s="116"/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</row>
    <row r="21" spans="1:26" x14ac:dyDescent="0.25">
      <c r="B21" s="116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</row>
    <row r="22" spans="1:26" x14ac:dyDescent="0.25">
      <c r="B22" s="97"/>
      <c r="C22" s="97"/>
      <c r="D22" s="97"/>
      <c r="E22" s="97"/>
      <c r="F22" s="97"/>
      <c r="G22" s="97"/>
      <c r="H22" s="97"/>
      <c r="I22" s="97"/>
      <c r="J22" s="97"/>
    </row>
    <row r="23" spans="1:26" s="114" customFormat="1" x14ac:dyDescent="0.25">
      <c r="B23" s="95"/>
      <c r="C23" s="95"/>
      <c r="D23" s="95"/>
      <c r="E23" s="95"/>
      <c r="F23" s="95"/>
      <c r="G23" s="95"/>
      <c r="H23" s="95"/>
      <c r="I23" s="95"/>
      <c r="J23" s="95"/>
    </row>
    <row r="24" spans="1:26" s="114" customFormat="1" ht="16.8" x14ac:dyDescent="0.25">
      <c r="B24" s="95"/>
      <c r="C24" s="95"/>
      <c r="D24" s="96"/>
      <c r="E24" s="96"/>
      <c r="F24" s="96"/>
      <c r="G24" s="96"/>
      <c r="H24" s="96"/>
      <c r="I24" s="96"/>
      <c r="J24" s="95"/>
    </row>
    <row r="25" spans="1:26" s="114" customFormat="1" ht="16.8" x14ac:dyDescent="0.25">
      <c r="B25" s="95"/>
      <c r="C25" s="95"/>
      <c r="D25" s="96"/>
      <c r="E25" s="96"/>
      <c r="F25" s="96"/>
      <c r="G25" s="96"/>
      <c r="H25" s="96"/>
      <c r="I25" s="96"/>
      <c r="J25" s="95"/>
    </row>
    <row r="26" spans="1:26" x14ac:dyDescent="0.25">
      <c r="B26" s="97"/>
      <c r="C26" s="97"/>
      <c r="D26" s="97"/>
      <c r="E26" s="97"/>
      <c r="F26" s="97"/>
      <c r="G26" s="97"/>
      <c r="H26" s="97"/>
      <c r="I26" s="97"/>
      <c r="J26" s="97"/>
    </row>
  </sheetData>
  <mergeCells count="8">
    <mergeCell ref="M7:O7"/>
    <mergeCell ref="D24:I24"/>
    <mergeCell ref="D25:I25"/>
    <mergeCell ref="A7:A8"/>
    <mergeCell ref="B7:B8"/>
    <mergeCell ref="C7:D7"/>
    <mergeCell ref="G7:I7"/>
    <mergeCell ref="J7:L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3032B-A066-4683-A706-0712C3B8D0D1}">
  <dimension ref="A4:Y23"/>
  <sheetViews>
    <sheetView tabSelected="1" workbookViewId="0">
      <selection activeCell="B8" sqref="B8"/>
    </sheetView>
  </sheetViews>
  <sheetFormatPr baseColWidth="10" defaultColWidth="9.109375" defaultRowHeight="13.8" x14ac:dyDescent="0.25"/>
  <cols>
    <col min="1" max="1" width="52.109375" style="100" bestFit="1" customWidth="1"/>
    <col min="2" max="2" width="15.44140625" style="100" customWidth="1"/>
    <col min="3" max="3" width="15.44140625" style="100" bestFit="1" customWidth="1"/>
    <col min="4" max="4" width="12.44140625" style="100" bestFit="1" customWidth="1"/>
    <col min="5" max="6" width="12.44140625" style="100" hidden="1" customWidth="1"/>
    <col min="7" max="9" width="10.88671875" style="100" bestFit="1" customWidth="1"/>
    <col min="10" max="10" width="11.6640625" style="100" bestFit="1" customWidth="1"/>
    <col min="11" max="11" width="9.44140625" style="100" bestFit="1" customWidth="1"/>
    <col min="12" max="12" width="12.44140625" style="100" customWidth="1"/>
    <col min="13" max="13" width="11.6640625" style="100" bestFit="1" customWidth="1"/>
    <col min="14" max="14" width="9.44140625" style="100" bestFit="1" customWidth="1"/>
    <col min="15" max="15" width="8.88671875" style="100" bestFit="1" customWidth="1"/>
    <col min="16" max="25" width="9.109375" style="114"/>
    <col min="26" max="16384" width="9.109375" style="100"/>
  </cols>
  <sheetData>
    <row r="4" spans="1:25" x14ac:dyDescent="0.25">
      <c r="A4" s="125" t="s">
        <v>56</v>
      </c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</row>
    <row r="5" spans="1:25" x14ac:dyDescent="0.25">
      <c r="A5" s="126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</row>
    <row r="6" spans="1:25" ht="15.6" x14ac:dyDescent="0.3">
      <c r="A6" s="98" t="s">
        <v>39</v>
      </c>
      <c r="B6" s="123" t="s">
        <v>40</v>
      </c>
      <c r="C6" s="123" t="s">
        <v>41</v>
      </c>
      <c r="D6" s="123"/>
      <c r="E6" s="121"/>
      <c r="F6" s="121"/>
      <c r="G6" s="99" t="s">
        <v>13</v>
      </c>
      <c r="H6" s="99"/>
      <c r="I6" s="99"/>
      <c r="J6" s="99" t="s">
        <v>14</v>
      </c>
      <c r="K6" s="99"/>
      <c r="L6" s="99"/>
      <c r="M6" s="99" t="s">
        <v>15</v>
      </c>
      <c r="N6" s="99"/>
      <c r="O6" s="99"/>
    </row>
    <row r="7" spans="1:25" ht="15.6" x14ac:dyDescent="0.25">
      <c r="A7" s="98"/>
      <c r="B7" s="123"/>
      <c r="C7" s="122" t="s">
        <v>42</v>
      </c>
      <c r="D7" s="122" t="s">
        <v>43</v>
      </c>
      <c r="E7" s="122"/>
      <c r="F7" s="122"/>
      <c r="G7" s="122" t="s">
        <v>44</v>
      </c>
      <c r="H7" s="122" t="s">
        <v>45</v>
      </c>
      <c r="I7" s="122" t="s">
        <v>23</v>
      </c>
      <c r="J7" s="122" t="s">
        <v>44</v>
      </c>
      <c r="K7" s="122" t="s">
        <v>45</v>
      </c>
      <c r="L7" s="122" t="s">
        <v>23</v>
      </c>
      <c r="M7" s="122" t="s">
        <v>44</v>
      </c>
      <c r="N7" s="122" t="s">
        <v>45</v>
      </c>
      <c r="O7" s="122" t="s">
        <v>23</v>
      </c>
    </row>
    <row r="8" spans="1:25" s="104" customFormat="1" ht="15.6" x14ac:dyDescent="0.25">
      <c r="A8" s="102" t="s">
        <v>57</v>
      </c>
      <c r="B8" s="103">
        <v>52801.5</v>
      </c>
      <c r="C8" s="103">
        <v>1562</v>
      </c>
      <c r="D8" s="103">
        <v>1562</v>
      </c>
      <c r="E8" s="103" t="e">
        <v>#REF!</v>
      </c>
      <c r="F8" s="103" t="e">
        <v>#REF!</v>
      </c>
      <c r="G8" s="103">
        <v>10178</v>
      </c>
      <c r="H8" s="103">
        <v>11974</v>
      </c>
      <c r="I8" s="103">
        <v>22152</v>
      </c>
      <c r="J8" s="103">
        <v>10098</v>
      </c>
      <c r="K8" s="103">
        <v>11876</v>
      </c>
      <c r="L8" s="103">
        <v>21974</v>
      </c>
      <c r="M8" s="103">
        <v>65</v>
      </c>
      <c r="N8" s="103">
        <v>84</v>
      </c>
      <c r="O8" s="103">
        <v>149</v>
      </c>
      <c r="P8" s="118"/>
      <c r="Q8" s="118"/>
      <c r="R8" s="118"/>
      <c r="S8" s="118"/>
      <c r="T8" s="118"/>
      <c r="U8" s="118"/>
      <c r="V8" s="118"/>
      <c r="W8" s="118"/>
      <c r="X8" s="118"/>
      <c r="Y8" s="107"/>
    </row>
    <row r="9" spans="1:25" s="104" customFormat="1" ht="15.6" x14ac:dyDescent="0.25">
      <c r="A9" s="102" t="s">
        <v>58</v>
      </c>
      <c r="B9" s="103">
        <v>115870</v>
      </c>
      <c r="C9" s="103">
        <v>594</v>
      </c>
      <c r="D9" s="103">
        <v>528</v>
      </c>
      <c r="E9" s="103">
        <v>5364301</v>
      </c>
      <c r="F9" s="103">
        <v>5461334</v>
      </c>
      <c r="G9" s="103">
        <v>7404</v>
      </c>
      <c r="H9" s="103">
        <v>1795</v>
      </c>
      <c r="I9" s="103">
        <v>9199</v>
      </c>
      <c r="J9" s="103">
        <v>5540</v>
      </c>
      <c r="K9" s="103">
        <v>1459</v>
      </c>
      <c r="L9" s="103">
        <v>6999</v>
      </c>
      <c r="M9" s="103">
        <v>320</v>
      </c>
      <c r="N9" s="103">
        <v>174</v>
      </c>
      <c r="O9" s="103">
        <v>494</v>
      </c>
      <c r="P9" s="118"/>
      <c r="Q9" s="118"/>
      <c r="R9" s="118"/>
      <c r="S9" s="118"/>
      <c r="T9" s="118"/>
      <c r="U9" s="118"/>
      <c r="V9" s="118"/>
      <c r="W9" s="118"/>
      <c r="X9" s="118"/>
      <c r="Y9" s="107"/>
    </row>
    <row r="10" spans="1:25" s="104" customFormat="1" ht="15.6" x14ac:dyDescent="0.25">
      <c r="A10" s="102" t="s">
        <v>59</v>
      </c>
      <c r="B10" s="103">
        <v>134041</v>
      </c>
      <c r="C10" s="103">
        <v>4460</v>
      </c>
      <c r="D10" s="103">
        <v>4457</v>
      </c>
      <c r="E10" s="103" t="e">
        <v>#REF!</v>
      </c>
      <c r="F10" s="103" t="e">
        <v>#REF!</v>
      </c>
      <c r="G10" s="103">
        <v>75872</v>
      </c>
      <c r="H10" s="103">
        <v>136389</v>
      </c>
      <c r="I10" s="103">
        <v>212261</v>
      </c>
      <c r="J10" s="103">
        <v>61387</v>
      </c>
      <c r="K10" s="103">
        <v>108146</v>
      </c>
      <c r="L10" s="103">
        <v>169533</v>
      </c>
      <c r="M10" s="103">
        <v>426</v>
      </c>
      <c r="N10" s="103">
        <v>825</v>
      </c>
      <c r="O10" s="103">
        <v>1251</v>
      </c>
      <c r="P10" s="118"/>
      <c r="Q10" s="118"/>
      <c r="R10" s="118"/>
      <c r="S10" s="118"/>
      <c r="T10" s="118"/>
      <c r="U10" s="118"/>
      <c r="V10" s="118"/>
      <c r="W10" s="118"/>
      <c r="X10" s="118"/>
      <c r="Y10" s="107"/>
    </row>
    <row r="11" spans="1:25" s="107" customFormat="1" ht="15.6" x14ac:dyDescent="0.25">
      <c r="A11" s="105" t="s">
        <v>60</v>
      </c>
      <c r="B11" s="103">
        <v>64179</v>
      </c>
      <c r="C11" s="103">
        <v>484</v>
      </c>
      <c r="D11" s="103">
        <v>478</v>
      </c>
      <c r="E11" s="103" t="e">
        <v>#VALUE!</v>
      </c>
      <c r="F11" s="103">
        <v>13295351</v>
      </c>
      <c r="G11" s="103">
        <v>3755</v>
      </c>
      <c r="H11" s="103">
        <v>6814</v>
      </c>
      <c r="I11" s="103">
        <v>10569</v>
      </c>
      <c r="J11" s="103">
        <v>3225</v>
      </c>
      <c r="K11" s="103">
        <v>5899</v>
      </c>
      <c r="L11" s="103">
        <v>9124</v>
      </c>
      <c r="M11" s="103">
        <v>376</v>
      </c>
      <c r="N11" s="103">
        <v>748</v>
      </c>
      <c r="O11" s="103">
        <v>1124</v>
      </c>
      <c r="P11" s="118"/>
      <c r="Q11" s="118"/>
      <c r="R11" s="118"/>
      <c r="S11" s="118"/>
      <c r="T11" s="118"/>
      <c r="U11" s="118"/>
      <c r="V11" s="118"/>
      <c r="W11" s="118"/>
      <c r="X11" s="118"/>
    </row>
    <row r="12" spans="1:25" s="107" customFormat="1" ht="15.6" x14ac:dyDescent="0.25">
      <c r="A12" s="105" t="s">
        <v>61</v>
      </c>
      <c r="B12" s="103">
        <v>66145</v>
      </c>
      <c r="C12" s="103">
        <v>3301</v>
      </c>
      <c r="D12" s="103">
        <v>3301</v>
      </c>
      <c r="E12" s="103" t="e">
        <v>#REF!</v>
      </c>
      <c r="F12" s="103" t="e">
        <v>#REF!</v>
      </c>
      <c r="G12" s="103">
        <v>39125</v>
      </c>
      <c r="H12" s="103">
        <v>38055</v>
      </c>
      <c r="I12" s="103">
        <v>77180</v>
      </c>
      <c r="J12" s="103">
        <v>38820</v>
      </c>
      <c r="K12" s="103">
        <v>37693</v>
      </c>
      <c r="L12" s="103">
        <v>76513</v>
      </c>
      <c r="M12" s="103">
        <v>231</v>
      </c>
      <c r="N12" s="103">
        <v>295</v>
      </c>
      <c r="O12" s="103">
        <v>526</v>
      </c>
      <c r="P12" s="118"/>
      <c r="Q12" s="118"/>
      <c r="R12" s="118"/>
      <c r="S12" s="118"/>
      <c r="T12" s="118"/>
      <c r="U12" s="118"/>
      <c r="V12" s="118"/>
      <c r="W12" s="118"/>
      <c r="X12" s="118"/>
    </row>
    <row r="13" spans="1:25" s="107" customFormat="1" ht="15.6" x14ac:dyDescent="0.25">
      <c r="A13" s="120" t="s">
        <v>62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>
        <v>2728</v>
      </c>
      <c r="M13" s="103"/>
      <c r="N13" s="103"/>
      <c r="O13" s="103"/>
      <c r="P13" s="118"/>
      <c r="Q13" s="118"/>
      <c r="R13" s="118"/>
      <c r="S13" s="118"/>
      <c r="T13" s="118"/>
      <c r="U13" s="118"/>
      <c r="V13" s="118"/>
      <c r="W13" s="118"/>
      <c r="X13" s="118"/>
    </row>
    <row r="14" spans="1:25" s="104" customFormat="1" ht="15" x14ac:dyDescent="0.25">
      <c r="A14" s="108"/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7"/>
      <c r="Q14" s="107"/>
      <c r="R14" s="107"/>
      <c r="S14" s="107"/>
      <c r="T14" s="107"/>
      <c r="U14" s="107"/>
      <c r="V14" s="107"/>
      <c r="W14" s="107"/>
      <c r="X14" s="107"/>
      <c r="Y14" s="107"/>
    </row>
    <row r="15" spans="1:25" s="113" customFormat="1" ht="20.399999999999999" x14ac:dyDescent="0.35">
      <c r="A15" s="111" t="s">
        <v>9</v>
      </c>
      <c r="B15" s="112">
        <f>SUM(B8:B13)</f>
        <v>433036.5</v>
      </c>
      <c r="C15" s="112">
        <f t="shared" ref="C15:O15" si="0">SUM(C8:C13)</f>
        <v>10401</v>
      </c>
      <c r="D15" s="112">
        <f t="shared" si="0"/>
        <v>10326</v>
      </c>
      <c r="E15" s="112" t="e">
        <f t="shared" si="0"/>
        <v>#REF!</v>
      </c>
      <c r="F15" s="112" t="e">
        <f t="shared" si="0"/>
        <v>#REF!</v>
      </c>
      <c r="G15" s="112">
        <f t="shared" si="0"/>
        <v>136334</v>
      </c>
      <c r="H15" s="112">
        <f t="shared" si="0"/>
        <v>195027</v>
      </c>
      <c r="I15" s="112">
        <f t="shared" si="0"/>
        <v>331361</v>
      </c>
      <c r="J15" s="112">
        <f t="shared" si="0"/>
        <v>119070</v>
      </c>
      <c r="K15" s="112">
        <f t="shared" si="0"/>
        <v>165073</v>
      </c>
      <c r="L15" s="112">
        <f t="shared" si="0"/>
        <v>286871</v>
      </c>
      <c r="M15" s="112">
        <f t="shared" si="0"/>
        <v>1418</v>
      </c>
      <c r="N15" s="112">
        <f t="shared" si="0"/>
        <v>2126</v>
      </c>
      <c r="O15" s="112">
        <f t="shared" si="0"/>
        <v>3544</v>
      </c>
      <c r="P15" s="119"/>
      <c r="Q15" s="119"/>
      <c r="R15" s="119"/>
      <c r="S15" s="119"/>
      <c r="T15" s="119"/>
      <c r="U15" s="119"/>
      <c r="V15" s="119"/>
      <c r="W15" s="119"/>
      <c r="X15" s="119"/>
      <c r="Y15" s="119"/>
    </row>
    <row r="16" spans="1:25" x14ac:dyDescent="0.25">
      <c r="B16" s="116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</row>
    <row r="17" spans="1:17" x14ac:dyDescent="0.25">
      <c r="B17" s="116"/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6"/>
      <c r="N17" s="116"/>
      <c r="O17" s="116"/>
    </row>
    <row r="18" spans="1:17" s="114" customFormat="1" x14ac:dyDescent="0.25">
      <c r="A18" s="95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27"/>
      <c r="O18" s="127"/>
      <c r="Q18" s="127"/>
    </row>
    <row r="19" spans="1:17" s="114" customFormat="1" x14ac:dyDescent="0.25">
      <c r="A19" s="133"/>
      <c r="B19" s="95"/>
      <c r="C19" s="95"/>
      <c r="D19" s="95"/>
      <c r="E19" s="95"/>
      <c r="F19" s="95"/>
      <c r="G19" s="134"/>
      <c r="H19" s="134"/>
      <c r="I19" s="134"/>
      <c r="J19" s="95"/>
      <c r="K19" s="95"/>
      <c r="L19" s="135"/>
      <c r="M19" s="135"/>
      <c r="N19" s="129"/>
    </row>
    <row r="20" spans="1:17" s="114" customFormat="1" x14ac:dyDescent="0.25">
      <c r="A20" s="95"/>
      <c r="B20" s="136"/>
      <c r="C20" s="136"/>
      <c r="D20" s="136"/>
      <c r="E20" s="135"/>
      <c r="F20" s="135"/>
      <c r="G20" s="135"/>
      <c r="H20" s="135"/>
      <c r="I20" s="135"/>
      <c r="J20" s="135"/>
      <c r="K20" s="135"/>
      <c r="L20" s="135"/>
      <c r="M20" s="135"/>
      <c r="N20" s="129"/>
    </row>
    <row r="21" spans="1:17" s="114" customFormat="1" x14ac:dyDescent="0.25">
      <c r="A21" s="95"/>
      <c r="B21" s="136"/>
      <c r="C21" s="136"/>
      <c r="D21" s="136"/>
      <c r="E21" s="135"/>
      <c r="F21" s="135"/>
      <c r="G21" s="135"/>
      <c r="H21" s="135"/>
      <c r="I21" s="135"/>
      <c r="J21" s="136"/>
      <c r="K21" s="136"/>
      <c r="L21" s="136"/>
      <c r="M21" s="136"/>
      <c r="N21" s="129"/>
    </row>
    <row r="22" spans="1:17" s="114" customFormat="1" ht="17.399999999999999" x14ac:dyDescent="0.3">
      <c r="G22" s="131"/>
      <c r="H22" s="131"/>
      <c r="I22" s="131"/>
      <c r="J22" s="131"/>
      <c r="L22" s="130"/>
      <c r="M22" s="130"/>
      <c r="N22" s="130"/>
    </row>
    <row r="23" spans="1:17" x14ac:dyDescent="0.25"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</row>
  </sheetData>
  <mergeCells count="13">
    <mergeCell ref="G19:I19"/>
    <mergeCell ref="B20:D20"/>
    <mergeCell ref="B21:D21"/>
    <mergeCell ref="J21:M21"/>
    <mergeCell ref="G22:J22"/>
    <mergeCell ref="L22:N22"/>
    <mergeCell ref="A4:O5"/>
    <mergeCell ref="A6:A7"/>
    <mergeCell ref="B6:B7"/>
    <mergeCell ref="C6:D6"/>
    <mergeCell ref="G6:I6"/>
    <mergeCell ref="J6:L6"/>
    <mergeCell ref="M6:O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52B10-F803-4131-9026-599E53C2FF93}">
  <dimension ref="A4:Z23"/>
  <sheetViews>
    <sheetView workbookViewId="0">
      <selection activeCell="P4" sqref="P4"/>
    </sheetView>
  </sheetViews>
  <sheetFormatPr baseColWidth="10" defaultColWidth="9.109375" defaultRowHeight="13.8" x14ac:dyDescent="0.25"/>
  <cols>
    <col min="1" max="1" width="52.109375" style="100" bestFit="1" customWidth="1"/>
    <col min="2" max="2" width="15.44140625" style="100" customWidth="1"/>
    <col min="3" max="3" width="15.44140625" style="100" bestFit="1" customWidth="1"/>
    <col min="4" max="4" width="12.44140625" style="100" bestFit="1" customWidth="1"/>
    <col min="5" max="6" width="12.44140625" style="100" hidden="1" customWidth="1"/>
    <col min="7" max="9" width="10.88671875" style="100" bestFit="1" customWidth="1"/>
    <col min="10" max="10" width="11.6640625" style="100" bestFit="1" customWidth="1"/>
    <col min="11" max="11" width="9.44140625" style="100" bestFit="1" customWidth="1"/>
    <col min="12" max="12" width="12.44140625" style="100" customWidth="1"/>
    <col min="13" max="13" width="11.6640625" style="100" bestFit="1" customWidth="1"/>
    <col min="14" max="14" width="9.44140625" style="100" bestFit="1" customWidth="1"/>
    <col min="15" max="15" width="8.88671875" style="100" bestFit="1" customWidth="1"/>
    <col min="16" max="16" width="13" style="114" customWidth="1"/>
    <col min="17" max="26" width="9.109375" style="114"/>
    <col min="27" max="16384" width="9.109375" style="100"/>
  </cols>
  <sheetData>
    <row r="4" spans="1:26" x14ac:dyDescent="0.25">
      <c r="A4" s="125" t="s">
        <v>63</v>
      </c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37"/>
    </row>
    <row r="5" spans="1:26" x14ac:dyDescent="0.25">
      <c r="A5" s="126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</row>
    <row r="6" spans="1:26" ht="15.6" x14ac:dyDescent="0.3">
      <c r="A6" s="98" t="s">
        <v>39</v>
      </c>
      <c r="B6" s="123" t="s">
        <v>40</v>
      </c>
      <c r="C6" s="123" t="s">
        <v>41</v>
      </c>
      <c r="D6" s="123"/>
      <c r="E6" s="121"/>
      <c r="F6" s="121"/>
      <c r="G6" s="99" t="s">
        <v>13</v>
      </c>
      <c r="H6" s="99"/>
      <c r="I6" s="99"/>
      <c r="J6" s="99" t="s">
        <v>14</v>
      </c>
      <c r="K6" s="99"/>
      <c r="L6" s="99"/>
      <c r="M6" s="99" t="s">
        <v>15</v>
      </c>
      <c r="N6" s="99"/>
      <c r="O6" s="99"/>
    </row>
    <row r="7" spans="1:26" ht="15.6" x14ac:dyDescent="0.25">
      <c r="A7" s="98"/>
      <c r="B7" s="123"/>
      <c r="C7" s="122" t="s">
        <v>42</v>
      </c>
      <c r="D7" s="122" t="s">
        <v>43</v>
      </c>
      <c r="E7" s="122"/>
      <c r="F7" s="122"/>
      <c r="G7" s="122" t="s">
        <v>44</v>
      </c>
      <c r="H7" s="122" t="s">
        <v>45</v>
      </c>
      <c r="I7" s="122" t="s">
        <v>23</v>
      </c>
      <c r="J7" s="122" t="s">
        <v>44</v>
      </c>
      <c r="K7" s="122" t="s">
        <v>45</v>
      </c>
      <c r="L7" s="122" t="s">
        <v>23</v>
      </c>
      <c r="M7" s="122" t="s">
        <v>44</v>
      </c>
      <c r="N7" s="122" t="s">
        <v>45</v>
      </c>
      <c r="O7" s="122" t="s">
        <v>23</v>
      </c>
    </row>
    <row r="8" spans="1:26" s="104" customFormat="1" ht="15.6" x14ac:dyDescent="0.25">
      <c r="A8" s="102" t="s">
        <v>57</v>
      </c>
      <c r="B8" s="103">
        <f>[4]CENTRO!B8+'[4]NORTE '!B8+'[4]CEIBA '!B8+[4]SUR!B8+'[4]OLANCHO '!B8</f>
        <v>68778.5</v>
      </c>
      <c r="C8" s="103">
        <f>[4]CENTRO!C8+'[4]NORTE '!C8+'[4]CEIBA '!C8+[4]SUR!C8+'[4]OLANCHO '!C8</f>
        <v>1659</v>
      </c>
      <c r="D8" s="103">
        <f>[4]CENTRO!D8+'[4]NORTE '!D8+'[4]CEIBA '!D8+[4]SUR!D8+'[4]OLANCHO '!D8</f>
        <v>1658</v>
      </c>
      <c r="E8" s="103" t="e">
        <f>[4]CENTRO!E8+'[4]NORTE '!E8+'[4]CEIBA '!E8+[4]SUR!E8+'[4]OLANCHO '!E8</f>
        <v>#VALUE!</v>
      </c>
      <c r="F8" s="103">
        <f>[4]CENTRO!F8+'[4]NORTE '!F8+'[4]CEIBA '!F8+[4]SUR!F8+'[4]OLANCHO '!F8</f>
        <v>25392922</v>
      </c>
      <c r="G8" s="103">
        <f>[4]CENTRO!G8+'[4]NORTE '!G8+'[4]CEIBA '!G8+[4]SUR!G8+'[4]OLANCHO '!G8</f>
        <v>10751</v>
      </c>
      <c r="H8" s="103">
        <f>[4]CENTRO!H8+'[4]NORTE '!H8+'[4]CEIBA '!H8+[4]SUR!H8+'[4]OLANCHO '!H8</f>
        <v>13792</v>
      </c>
      <c r="I8" s="103">
        <f>[4]CENTRO!I8+'[4]NORTE '!I8+'[4]CEIBA '!I8+[4]SUR!I8+'[4]OLANCHO '!I8</f>
        <v>24543</v>
      </c>
      <c r="J8" s="103">
        <f>[4]CENTRO!J8+'[4]NORTE '!J8+'[4]CEIBA '!J8+[4]SUR!J8+'[4]OLANCHO '!J8</f>
        <v>10549</v>
      </c>
      <c r="K8" s="103">
        <f>[4]CENTRO!K8+'[4]NORTE '!K8+'[4]CEIBA '!K8+[4]SUR!K8+'[4]OLANCHO '!K8</f>
        <v>13632</v>
      </c>
      <c r="L8" s="103">
        <f>[4]CENTRO!L8+'[4]NORTE '!L8+'[4]CEIBA '!L8+[4]SUR!L8+'[4]OLANCHO '!L8</f>
        <v>24181</v>
      </c>
      <c r="M8" s="103">
        <f>[4]CENTRO!M8+'[4]NORTE '!M8+'[4]CEIBA '!M8+[4]SUR!M8+'[4]OLANCHO '!M8</f>
        <v>179</v>
      </c>
      <c r="N8" s="103">
        <f>[4]CENTRO!N8+'[4]NORTE '!N8+'[4]CEIBA '!N8+[4]SUR!N8+'[4]OLANCHO '!N8</f>
        <v>109</v>
      </c>
      <c r="O8" s="103">
        <f>[4]CENTRO!O8+'[4]NORTE '!O8+'[4]CEIBA '!O8+[4]SUR!O8+'[4]OLANCHO '!O8</f>
        <v>288</v>
      </c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07"/>
    </row>
    <row r="9" spans="1:26" s="104" customFormat="1" ht="15.6" x14ac:dyDescent="0.25">
      <c r="A9" s="102" t="s">
        <v>58</v>
      </c>
      <c r="B9" s="103">
        <f>[4]CENTRO!B9+'[4]NORTE '!B9+'[4]CEIBA '!B9+[4]SUR!B9+'[4]OLANCHO '!B9</f>
        <v>146995.5</v>
      </c>
      <c r="C9" s="103">
        <f>[4]CENTRO!C9+'[4]NORTE '!C9+'[4]CEIBA '!C9+[4]SUR!C9+'[4]OLANCHO '!C9</f>
        <v>1011</v>
      </c>
      <c r="D9" s="103">
        <f>[4]CENTRO!D9+'[4]NORTE '!D9+'[4]CEIBA '!D9+[4]SUR!D9+'[4]OLANCHO '!D9</f>
        <v>943</v>
      </c>
      <c r="E9" s="103">
        <f>[4]CENTRO!E9+'[4]NORTE '!E9+'[4]CEIBA '!E9+[4]SUR!E9+'[4]OLANCHO '!E9</f>
        <v>15546301</v>
      </c>
      <c r="F9" s="103">
        <f>[4]CENTRO!F9+'[4]NORTE '!F9+'[4]CEIBA '!F9+[4]SUR!F9+'[4]OLANCHO '!F9</f>
        <v>14330102</v>
      </c>
      <c r="G9" s="103">
        <f>[4]CENTRO!G9+'[4]NORTE '!G9+'[4]CEIBA '!G9+[4]SUR!G9+'[4]OLANCHO '!G9</f>
        <v>11366</v>
      </c>
      <c r="H9" s="103">
        <f>[4]CENTRO!H9+'[4]NORTE '!H9+'[4]CEIBA '!H9+[4]SUR!H9+'[4]OLANCHO '!H9</f>
        <v>8059</v>
      </c>
      <c r="I9" s="103">
        <f>[4]CENTRO!I9+'[4]NORTE '!I9+'[4]CEIBA '!I9+[4]SUR!I9+'[4]OLANCHO '!I9</f>
        <v>19425</v>
      </c>
      <c r="J9" s="103">
        <f>[4]CENTRO!J9+'[4]NORTE '!J9+'[4]CEIBA '!J9+[4]SUR!J9+'[4]OLANCHO '!J9</f>
        <v>8994</v>
      </c>
      <c r="K9" s="103">
        <f>[4]CENTRO!K9+'[4]NORTE '!K9+'[4]CEIBA '!K9+[4]SUR!K9+'[4]OLANCHO '!K9</f>
        <v>6840</v>
      </c>
      <c r="L9" s="103">
        <f>[4]CENTRO!L9+'[4]NORTE '!L9+'[4]CEIBA '!L9+[4]SUR!L9+'[4]OLANCHO '!L9</f>
        <v>15834</v>
      </c>
      <c r="M9" s="103">
        <f>[4]CENTRO!M9+'[4]NORTE '!M9+'[4]CEIBA '!M9+[4]SUR!M9+'[4]OLANCHO '!M9</f>
        <v>783</v>
      </c>
      <c r="N9" s="103">
        <f>[4]CENTRO!N9+'[4]NORTE '!N9+'[4]CEIBA '!N9+[4]SUR!N9+'[4]OLANCHO '!N9</f>
        <v>901</v>
      </c>
      <c r="O9" s="103">
        <f>[4]CENTRO!O9+'[4]NORTE '!O9+'[4]CEIBA '!O9+[4]SUR!O9+'[4]OLANCHO '!O9</f>
        <v>1684</v>
      </c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07"/>
    </row>
    <row r="10" spans="1:26" s="104" customFormat="1" ht="15.6" x14ac:dyDescent="0.25">
      <c r="A10" s="102" t="s">
        <v>59</v>
      </c>
      <c r="B10" s="103">
        <f>[4]CENTRO!B10+'[4]NORTE '!B10+'[4]CEIBA '!B10+[4]SUR!B10+'[4]OLANCHO '!B10</f>
        <v>133172</v>
      </c>
      <c r="C10" s="103">
        <f>[4]CENTRO!C10+'[4]NORTE '!C10+'[4]CEIBA '!C10+[4]SUR!C10+'[4]OLANCHO '!C10</f>
        <v>4668</v>
      </c>
      <c r="D10" s="103">
        <f>[4]CENTRO!D10+'[4]NORTE '!D10+'[4]CEIBA '!D10+[4]SUR!D10+'[4]OLANCHO '!D10</f>
        <v>4666</v>
      </c>
      <c r="E10" s="103" t="e">
        <f>[4]CENTRO!E10+'[4]NORTE '!E10+'[4]CEIBA '!E10+[4]SUR!E10+'[4]OLANCHO '!E10</f>
        <v>#VALUE!</v>
      </c>
      <c r="F10" s="103" t="e">
        <f>[4]CENTRO!F10+'[4]NORTE '!F10+'[4]CEIBA '!F10+[4]SUR!F10+'[4]OLANCHO '!F10</f>
        <v>#VALUE!</v>
      </c>
      <c r="G10" s="103">
        <f>[4]CENTRO!G10+'[4]NORTE '!G10+'[4]CEIBA '!G10+[4]SUR!G10+'[4]OLANCHO '!G10</f>
        <v>51622</v>
      </c>
      <c r="H10" s="103">
        <f>[4]CENTRO!H10+'[4]NORTE '!H10+'[4]CEIBA '!H10+[4]SUR!H10+'[4]OLANCHO '!H10</f>
        <v>105276</v>
      </c>
      <c r="I10" s="103">
        <f>[4]CENTRO!I10+'[4]NORTE '!I10+'[4]CEIBA '!I10+[4]SUR!I10+'[4]OLANCHO '!I10</f>
        <v>156898</v>
      </c>
      <c r="J10" s="103">
        <f>[4]CENTRO!J10+'[4]NORTE '!J10+'[4]CEIBA '!J10+[4]SUR!J10+'[4]OLANCHO '!J10</f>
        <v>45276</v>
      </c>
      <c r="K10" s="103">
        <f>[4]CENTRO!K10+'[4]NORTE '!K10+'[4]CEIBA '!K10+[4]SUR!K10+'[4]OLANCHO '!K10</f>
        <v>90154</v>
      </c>
      <c r="L10" s="103">
        <f>[4]CENTRO!L10+'[4]NORTE '!L10+'[4]CEIBA '!L10+[4]SUR!L10+'[4]OLANCHO '!L10</f>
        <v>135430</v>
      </c>
      <c r="M10" s="103">
        <f>[4]CENTRO!M10+'[4]NORTE '!M10+'[4]CEIBA '!M10+[4]SUR!M10+'[4]OLANCHO '!M10</f>
        <v>450</v>
      </c>
      <c r="N10" s="103">
        <f>[4]CENTRO!N10+'[4]NORTE '!N10+'[4]CEIBA '!N10+[4]SUR!N10+'[4]OLANCHO '!N10</f>
        <v>850</v>
      </c>
      <c r="O10" s="103">
        <f>[4]CENTRO!O10+'[4]NORTE '!O10+'[4]CEIBA '!O10+[4]SUR!O10+'[4]OLANCHO '!O10</f>
        <v>1300</v>
      </c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07"/>
    </row>
    <row r="11" spans="1:26" s="107" customFormat="1" ht="15.6" x14ac:dyDescent="0.25">
      <c r="A11" s="105" t="s">
        <v>64</v>
      </c>
      <c r="B11" s="103">
        <f>[4]CENTRO!B11+'[4]NORTE '!B11+'[4]CEIBA '!B11+[4]SUR!B11+'[4]OLANCHO '!B11</f>
        <v>39287</v>
      </c>
      <c r="C11" s="103">
        <f>[4]CENTRO!C11+'[4]NORTE '!C11+'[4]CEIBA '!C11+[4]SUR!C11+'[4]OLANCHO '!C11</f>
        <v>1553</v>
      </c>
      <c r="D11" s="103">
        <f>[4]CENTRO!D11+'[4]NORTE '!D11+'[4]CEIBA '!D11+[4]SUR!D11+'[4]OLANCHO '!D11</f>
        <v>1553</v>
      </c>
      <c r="E11" s="103">
        <f>[4]CENTRO!E11+'[4]NORTE '!E11+'[4]CEIBA '!E11+[4]SUR!E11+'[4]OLANCHO '!E11</f>
        <v>70530664</v>
      </c>
      <c r="F11" s="103">
        <f>[4]CENTRO!F11+'[4]NORTE '!F11+'[4]CEIBA '!F11+[4]SUR!F11+'[4]OLANCHO '!F11</f>
        <v>70595427</v>
      </c>
      <c r="G11" s="103">
        <f>[4]CENTRO!G11+'[4]NORTE '!G11+'[4]CEIBA '!G11+[4]SUR!G11+'[4]OLANCHO '!G11</f>
        <v>34345</v>
      </c>
      <c r="H11" s="103">
        <f>[4]CENTRO!H11+'[4]NORTE '!H11+'[4]CEIBA '!H11+[4]SUR!H11+'[4]OLANCHO '!H11</f>
        <v>52165</v>
      </c>
      <c r="I11" s="103">
        <f>[4]CENTRO!I11+'[4]NORTE '!I11+'[4]CEIBA '!I11+[4]SUR!I11+'[4]OLANCHO '!I11</f>
        <v>86510</v>
      </c>
      <c r="J11" s="103">
        <f>[4]CENTRO!J11+'[4]NORTE '!J11+'[4]CEIBA '!J11+[4]SUR!J11+'[4]OLANCHO '!J11</f>
        <v>26204</v>
      </c>
      <c r="K11" s="103">
        <f>[4]CENTRO!K11+'[4]NORTE '!K11+'[4]CEIBA '!K11+[4]SUR!K11+'[4]OLANCHO '!K11</f>
        <v>38831</v>
      </c>
      <c r="L11" s="103">
        <f>[4]CENTRO!L11+'[4]NORTE '!L11+'[4]CEIBA '!L11+[4]SUR!L11+'[4]OLANCHO '!L11</f>
        <v>65035</v>
      </c>
      <c r="M11" s="103">
        <f>[4]CENTRO!M11+'[4]NORTE '!M11+'[4]CEIBA '!M11+[4]SUR!M11+'[4]OLANCHO '!M11</f>
        <v>0</v>
      </c>
      <c r="N11" s="103">
        <f>[4]CENTRO!N11+'[4]NORTE '!N11+'[4]CEIBA '!N11+[4]SUR!N11+'[4]OLANCHO '!N11</f>
        <v>0</v>
      </c>
      <c r="O11" s="103">
        <f>[4]CENTRO!O11+'[4]NORTE '!O11+'[4]CEIBA '!O11+[4]SUR!O11+'[4]OLANCHO '!O11</f>
        <v>0</v>
      </c>
      <c r="P11" s="118"/>
      <c r="Q11" s="118"/>
      <c r="R11" s="118"/>
      <c r="S11" s="118"/>
      <c r="T11" s="118"/>
      <c r="U11" s="118"/>
      <c r="V11" s="118"/>
      <c r="W11" s="118"/>
      <c r="X11" s="118"/>
      <c r="Y11" s="118"/>
    </row>
    <row r="12" spans="1:26" s="107" customFormat="1" ht="15.6" x14ac:dyDescent="0.25">
      <c r="A12" s="105" t="s">
        <v>61</v>
      </c>
      <c r="B12" s="103">
        <f>[4]CENTRO!B12+'[4]NORTE '!B12+'[4]CEIBA '!B12+[4]SUR!B12+'[4]OLANCHO '!B12</f>
        <v>60862</v>
      </c>
      <c r="C12" s="103">
        <f>[4]CENTRO!C12+'[4]NORTE '!C12+'[4]CEIBA '!C12+[4]SUR!C12+'[4]OLANCHO '!C12</f>
        <v>3703</v>
      </c>
      <c r="D12" s="103">
        <f>[4]CENTRO!D12+'[4]NORTE '!D12+'[4]CEIBA '!D12+[4]SUR!D12+'[4]OLANCHO '!D12</f>
        <v>3703</v>
      </c>
      <c r="E12" s="103" t="e">
        <f>[4]CENTRO!E12+'[4]NORTE '!E12+'[4]CEIBA '!E12+[4]SUR!E12+'[4]OLANCHO '!E12</f>
        <v>#REF!</v>
      </c>
      <c r="F12" s="103" t="e">
        <f>[4]CENTRO!F12+'[4]NORTE '!F12+'[4]CEIBA '!F12+[4]SUR!F12+'[4]OLANCHO '!F12</f>
        <v>#REF!</v>
      </c>
      <c r="G12" s="103">
        <f>[4]CENTRO!G12+'[4]NORTE '!G12+'[4]CEIBA '!G12+[4]SUR!G12+'[4]OLANCHO '!G12</f>
        <v>42978</v>
      </c>
      <c r="H12" s="103">
        <f>[4]CENTRO!H12+'[4]NORTE '!H12+'[4]CEIBA '!H12+[4]SUR!H12+'[4]OLANCHO '!H12</f>
        <v>43149</v>
      </c>
      <c r="I12" s="103">
        <f>[4]CENTRO!I12+'[4]NORTE '!I12+'[4]CEIBA '!I12+[4]SUR!I12+'[4]OLANCHO '!I12</f>
        <v>86127</v>
      </c>
      <c r="J12" s="103">
        <f>[4]CENTRO!J12+'[4]NORTE '!J12+'[4]CEIBA '!J12+[4]SUR!J12+'[4]OLANCHO '!J12</f>
        <v>42319</v>
      </c>
      <c r="K12" s="103">
        <f>[4]CENTRO!K12+'[4]NORTE '!K12+'[4]CEIBA '!K12+[4]SUR!K12+'[4]OLANCHO '!K12</f>
        <v>42346</v>
      </c>
      <c r="L12" s="103">
        <f>[4]CENTRO!L12+'[4]NORTE '!L12+'[4]CEIBA '!L12+[4]SUR!L12+'[4]OLANCHO '!L12</f>
        <v>84665</v>
      </c>
      <c r="M12" s="103">
        <f>[4]CENTRO!M12+'[4]NORTE '!M12+'[4]CEIBA '!M12+[4]SUR!M12+'[4]OLANCHO '!M12</f>
        <v>494</v>
      </c>
      <c r="N12" s="103">
        <f>[4]CENTRO!N12+'[4]NORTE '!N12+'[4]CEIBA '!N12+[4]SUR!N12+'[4]OLANCHO '!N12</f>
        <v>613</v>
      </c>
      <c r="O12" s="103">
        <f>[4]CENTRO!O12+'[4]NORTE '!O12+'[4]CEIBA '!O12+[4]SUR!O12+'[4]OLANCHO '!O12</f>
        <v>1107</v>
      </c>
      <c r="P12" s="118"/>
      <c r="Q12" s="118"/>
      <c r="R12" s="118"/>
      <c r="S12" s="118"/>
      <c r="T12" s="118"/>
      <c r="U12" s="118"/>
      <c r="V12" s="118"/>
      <c r="W12" s="118"/>
      <c r="X12" s="118"/>
      <c r="Y12" s="118"/>
    </row>
    <row r="13" spans="1:26" s="107" customFormat="1" ht="15.6" x14ac:dyDescent="0.25">
      <c r="A13" s="120" t="s">
        <v>62</v>
      </c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18"/>
      <c r="Q13" s="118"/>
      <c r="R13" s="118"/>
      <c r="S13" s="118"/>
      <c r="T13" s="118"/>
      <c r="U13" s="118"/>
      <c r="V13" s="118"/>
      <c r="W13" s="118"/>
      <c r="X13" s="118"/>
      <c r="Y13" s="118"/>
    </row>
    <row r="14" spans="1:26" s="104" customFormat="1" ht="15" x14ac:dyDescent="0.25">
      <c r="A14" s="108"/>
      <c r="B14" s="109"/>
      <c r="C14" s="110"/>
      <c r="D14" s="109"/>
      <c r="E14" s="109"/>
      <c r="F14" s="109"/>
      <c r="G14" s="106"/>
      <c r="H14" s="106"/>
      <c r="I14" s="106"/>
      <c r="J14" s="106"/>
      <c r="K14" s="106"/>
      <c r="L14" s="106"/>
      <c r="M14" s="103"/>
      <c r="N14" s="103"/>
      <c r="O14" s="103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</row>
    <row r="15" spans="1:26" s="113" customFormat="1" ht="20.399999999999999" x14ac:dyDescent="0.35">
      <c r="A15" s="111" t="s">
        <v>9</v>
      </c>
      <c r="B15" s="112">
        <f>B12+B11+B10+B9+B8</f>
        <v>449095</v>
      </c>
      <c r="C15" s="112">
        <f t="shared" ref="C15:O15" si="0">C12+C11+C10+C9+C8</f>
        <v>12594</v>
      </c>
      <c r="D15" s="112">
        <f t="shared" si="0"/>
        <v>12523</v>
      </c>
      <c r="E15" s="112" t="e">
        <f t="shared" si="0"/>
        <v>#REF!</v>
      </c>
      <c r="F15" s="112" t="e">
        <f t="shared" si="0"/>
        <v>#REF!</v>
      </c>
      <c r="G15" s="112">
        <f t="shared" si="0"/>
        <v>151062</v>
      </c>
      <c r="H15" s="112">
        <f t="shared" si="0"/>
        <v>222441</v>
      </c>
      <c r="I15" s="112">
        <f t="shared" si="0"/>
        <v>373503</v>
      </c>
      <c r="J15" s="112">
        <f t="shared" si="0"/>
        <v>133342</v>
      </c>
      <c r="K15" s="112">
        <f t="shared" si="0"/>
        <v>191803</v>
      </c>
      <c r="L15" s="124">
        <f t="shared" si="0"/>
        <v>325145</v>
      </c>
      <c r="M15" s="112">
        <f t="shared" si="0"/>
        <v>1906</v>
      </c>
      <c r="N15" s="112">
        <f t="shared" si="0"/>
        <v>2473</v>
      </c>
      <c r="O15" s="112">
        <f t="shared" si="0"/>
        <v>4379</v>
      </c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</row>
    <row r="16" spans="1:26" x14ac:dyDescent="0.25">
      <c r="B16" s="116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</row>
    <row r="17" spans="1:15" x14ac:dyDescent="0.25">
      <c r="B17" s="116"/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6"/>
      <c r="N17" s="116"/>
      <c r="O17" s="116"/>
    </row>
    <row r="18" spans="1:15" s="114" customFormat="1" x14ac:dyDescent="0.25"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27"/>
      <c r="O18" s="127"/>
    </row>
    <row r="19" spans="1:15" s="114" customFormat="1" x14ac:dyDescent="0.25">
      <c r="A19" s="128"/>
      <c r="B19" s="95"/>
      <c r="C19" s="95"/>
      <c r="D19" s="95"/>
      <c r="E19" s="95"/>
      <c r="F19" s="95"/>
      <c r="G19" s="134"/>
      <c r="H19" s="134"/>
      <c r="I19" s="134"/>
      <c r="J19" s="95"/>
      <c r="K19" s="95"/>
      <c r="L19" s="135"/>
      <c r="M19" s="135"/>
      <c r="N19" s="129"/>
    </row>
    <row r="20" spans="1:15" s="114" customFormat="1" x14ac:dyDescent="0.25">
      <c r="B20" s="136"/>
      <c r="C20" s="136"/>
      <c r="D20" s="136"/>
      <c r="E20" s="135"/>
      <c r="F20" s="135"/>
      <c r="G20" s="135"/>
      <c r="H20" s="135"/>
      <c r="I20" s="135"/>
      <c r="J20" s="135"/>
      <c r="K20" s="135"/>
      <c r="L20" s="135"/>
      <c r="M20" s="135"/>
      <c r="N20" s="129"/>
    </row>
    <row r="21" spans="1:15" s="114" customFormat="1" x14ac:dyDescent="0.25">
      <c r="B21" s="136"/>
      <c r="C21" s="136"/>
      <c r="D21" s="136"/>
      <c r="E21" s="135"/>
      <c r="F21" s="135"/>
      <c r="G21" s="135"/>
      <c r="H21" s="135"/>
      <c r="I21" s="135"/>
      <c r="J21" s="136"/>
      <c r="K21" s="136"/>
      <c r="L21" s="136"/>
      <c r="M21" s="136"/>
      <c r="N21" s="129"/>
    </row>
    <row r="22" spans="1:15" s="114" customFormat="1" ht="17.399999999999999" x14ac:dyDescent="0.3">
      <c r="G22" s="131"/>
      <c r="H22" s="131"/>
      <c r="I22" s="131"/>
      <c r="J22" s="131"/>
      <c r="L22" s="130"/>
      <c r="M22" s="130"/>
      <c r="N22" s="130"/>
    </row>
    <row r="23" spans="1:15" x14ac:dyDescent="0.25"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</row>
  </sheetData>
  <mergeCells count="13">
    <mergeCell ref="G19:I19"/>
    <mergeCell ref="B20:D20"/>
    <mergeCell ref="B21:D21"/>
    <mergeCell ref="J21:M21"/>
    <mergeCell ref="G22:J22"/>
    <mergeCell ref="L22:N22"/>
    <mergeCell ref="A4:O5"/>
    <mergeCell ref="A6:A7"/>
    <mergeCell ref="B6:B7"/>
    <mergeCell ref="C6:D6"/>
    <mergeCell ref="G6:I6"/>
    <mergeCell ref="J6:L6"/>
    <mergeCell ref="M6:O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2020</vt:lpstr>
      <vt:lpstr>2021</vt:lpstr>
      <vt:lpstr>2022</vt:lpstr>
      <vt:lpstr>2023</vt:lpstr>
      <vt:lpstr>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ARIEL ARMANDO GÓMEZ RAMOS</dc:creator>
  <cp:lastModifiedBy>ARIEL ARMANDO GÓMEZ RAMOS</cp:lastModifiedBy>
  <dcterms:created xsi:type="dcterms:W3CDTF">2025-09-23T17:50:06Z</dcterms:created>
  <dcterms:modified xsi:type="dcterms:W3CDTF">2025-09-23T18:58:46Z</dcterms:modified>
</cp:coreProperties>
</file>