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nando\Desktop\Informes Estadistica\archivos descargas\"/>
    </mc:Choice>
  </mc:AlternateContent>
  <xr:revisionPtr revIDLastSave="0" documentId="13_ncr:1_{3B34D849-27FA-4354-AB99-B3D6FE5490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ONALES 2018" sheetId="1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'REGIONALES 2018'!$A$1:$P$46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5" l="1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B13" i="15"/>
  <c r="C12" i="15" l="1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B12" i="15"/>
  <c r="C9" i="15" l="1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B9" i="15"/>
  <c r="C11" i="15" l="1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B11" i="15"/>
  <c r="I22" i="15" l="1"/>
  <c r="H22" i="15"/>
  <c r="I18" i="15"/>
  <c r="H18" i="15"/>
  <c r="H20" i="15"/>
  <c r="I20" i="15"/>
  <c r="I21" i="15"/>
  <c r="H21" i="15"/>
  <c r="K10" i="15" l="1"/>
  <c r="G10" i="15"/>
  <c r="M10" i="15"/>
  <c r="I10" i="15"/>
  <c r="P10" i="15"/>
  <c r="N10" i="15"/>
  <c r="J10" i="15"/>
  <c r="H10" i="15"/>
  <c r="F10" i="15"/>
  <c r="D10" i="15"/>
  <c r="B10" i="15"/>
  <c r="O10" i="15"/>
  <c r="E10" i="15"/>
  <c r="C10" i="15"/>
  <c r="E7" i="15" l="1"/>
  <c r="B7" i="15"/>
  <c r="F7" i="15"/>
  <c r="K7" i="15"/>
  <c r="C7" i="15"/>
  <c r="O7" i="15"/>
  <c r="D7" i="15"/>
  <c r="N7" i="15"/>
  <c r="P7" i="15" s="1"/>
  <c r="I7" i="15"/>
  <c r="I19" i="15"/>
  <c r="I17" i="15" s="1"/>
  <c r="H19" i="15"/>
  <c r="H17" i="15" s="1"/>
  <c r="H7" i="15"/>
  <c r="G7" i="15"/>
  <c r="L10" i="15"/>
  <c r="L7" i="15" l="1"/>
  <c r="M7" i="15"/>
  <c r="J7" i="15"/>
</calcChain>
</file>

<file path=xl/sharedStrings.xml><?xml version="1.0" encoding="utf-8"?>
<sst xmlns="http://schemas.openxmlformats.org/spreadsheetml/2006/main" count="39" uniqueCount="22">
  <si>
    <t>ACCIONES FORMATIVAS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</si>
  <si>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</si>
  <si>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</si>
  <si>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</si>
  <si>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</si>
  <si>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</si>
  <si>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</si>
  <si>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</si>
  <si>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</si>
  <si>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</si>
  <si>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</si>
  <si>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</si>
  <si>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</si>
  <si>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</si>
  <si>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</si>
  <si>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</si>
  <si>
    <t>PARTICIPANTES</t>
  </si>
  <si>
    <t>HORAS ACCION FORMATIVA</t>
  </si>
  <si>
    <t>REGIONES</t>
  </si>
  <si>
    <t>INSTITUTO NACIONAL DE FORMACION PROFESIONAL</t>
  </si>
  <si>
    <t>3.1 NUMERO DE ACCIONES FORMATIVAS, HORAS ACCION FORMATIVA Y PARTICIPANTES, SEGÚN REGIONES</t>
  </si>
  <si>
    <t>ENERO-DICIEMBRE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</si>
</sst>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16"/>
      <color theme="1"/>
      <name val="Century Gothic"/>
      <family val="2"/>
    </font>
    <font>
      <sz val="10"/>
      <name val="Courier"/>
      <family val="3"/>
    </font>
    <font>
      <b/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double">
        <color indexed="8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4" fillId="0" borderId="1" xfId="0" applyFont="1" applyBorder="1"/>
    <xf numFmtId="3" fontId="4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0" xfId="0" applyFont="1"/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1" fillId="4" borderId="0" xfId="0" applyNumberFormat="1" applyFont="1" applyFill="1"/>
    <xf numFmtId="3" fontId="6" fillId="4" borderId="0" xfId="0" applyNumberFormat="1" applyFont="1" applyFill="1" applyAlignment="1">
      <alignment horizontal="center"/>
    </xf>
    <xf numFmtId="0" fontId="1" fillId="5" borderId="0" xfId="0" applyFont="1" applyFill="1"/>
    <xf numFmtId="3" fontId="1" fillId="5" borderId="0" xfId="0" applyNumberFormat="1" applyFont="1" applyFill="1"/>
    <xf numFmtId="3" fontId="4" fillId="0" borderId="2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5" fillId="0" borderId="24" xfId="0" applyFont="1" applyBorder="1" applyAlignment="1">
      <alignment horizontal="left"/>
    </xf>
    <xf numFmtId="3" fontId="5" fillId="0" borderId="25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7" fontId="9" fillId="0" borderId="17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/>
    </xf>
    <xf numFmtId="3" fontId="6" fillId="0" borderId="19" xfId="0" applyNumberFormat="1" applyFont="1" applyFill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  <xf numFmtId="0" fontId="5" fillId="0" borderId="23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3" fontId="6" fillId="0" borderId="21" xfId="0" applyNumberFormat="1" applyFont="1" applyFill="1" applyBorder="1" applyAlignment="1">
      <alignment horizontal="center"/>
    </xf>
    <xf numFmtId="3" fontId="6" fillId="0" borderId="32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HN" sz="1600"/>
              <a:t>NUMERO DE PARTICIPANTES APROBADOS POR REGIONES DURANTE DICIEMBRE 2018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360451589665005E-2"/>
          <c:y val="6.35611884737243E-2"/>
          <c:w val="0.92563954841033502"/>
          <c:h val="0.821514670644060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'REGIONALES 2018'!$H$16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'REGIONALES 2018'!$G$17:$G$22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2018'!$H$17:$H$22</c:f>
              <c:numCache>
                <c:formatCode>#,##0</c:formatCode>
                <c:ptCount val="6"/>
                <c:pt idx="0">
                  <c:v>125505</c:v>
                </c:pt>
                <c:pt idx="1">
                  <c:v>59274</c:v>
                </c:pt>
                <c:pt idx="2">
                  <c:v>53818</c:v>
                </c:pt>
                <c:pt idx="3">
                  <c:v>6621</c:v>
                </c:pt>
                <c:pt idx="4">
                  <c:v>3999</c:v>
                </c:pt>
                <c:pt idx="5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C-42B9-BAB3-C26A65C6F241}"/>
            </c:ext>
          </c:extLst>
        </c:ser>
        <c:ser>
          <c:idx val="1"/>
          <c:order val="1"/>
          <c:tx>
            <c:strRef>
              <c:f>'REGIONALES 2018'!$I$16</c:f>
              <c:strCache>
                <c:ptCount val="1"/>
                <c:pt idx="0">
                  <c:v>MUJERES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'REGIONALES 2018'!$G$17:$G$22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2018'!$I$17:$I$22</c:f>
              <c:numCache>
                <c:formatCode>#,##0</c:formatCode>
                <c:ptCount val="6"/>
                <c:pt idx="0">
                  <c:v>128984</c:v>
                </c:pt>
                <c:pt idx="1">
                  <c:v>82644</c:v>
                </c:pt>
                <c:pt idx="2">
                  <c:v>34814</c:v>
                </c:pt>
                <c:pt idx="3">
                  <c:v>5814</c:v>
                </c:pt>
                <c:pt idx="4">
                  <c:v>3525</c:v>
                </c:pt>
                <c:pt idx="5">
                  <c:v>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C-42B9-BAB3-C26A65C6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70757760"/>
        <c:axId val="70767744"/>
        <c:axId val="0"/>
      </c:bar3DChart>
      <c:catAx>
        <c:axId val="707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70767744"/>
        <c:crosses val="autoZero"/>
        <c:auto val="1"/>
        <c:lblAlgn val="ctr"/>
        <c:lblOffset val="100"/>
        <c:noMultiLvlLbl val="0"/>
      </c:catAx>
      <c:valAx>
        <c:axId val="7076774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707577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625929</xdr:colOff>
      <xdr:row>13</xdr:row>
      <xdr:rowOff>204107</xdr:rowOff>
    </xdr:from>
    <xdr:to>
      <xdr:col>15</xdr:col>
      <xdr:colOff>40822</xdr:colOff>
      <xdr:row>43</xdr:row>
      <xdr:rowOff>136071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ES/3.1,%20.32%20&amp;%203.3%20%20REGION%20CENTRO%20D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ES/UNIDAD%20Y%20PRO%20SPS.-2018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INFOP/Desktop/CONTROL%202018%20CEIBA/INFORME%20ESTADISTICO%20CEIBA/UNIDADES%20DICEIMBRE%202018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INFOP/Downloads/CIERRES%20REG%20SUR%20JAN%20-%20DEC%2020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ES/CIERRES%20OLANCHO%20DE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1 &amp; 2"/>
      <sheetName val="PRODUCTO"/>
      <sheetName val="MODOS"/>
    </sheetNames>
    <sheetDataSet>
      <sheetData sheetId="0">
        <row r="10">
          <cell r="C10">
            <v>306399.5</v>
          </cell>
          <cell r="D10">
            <v>5659</v>
          </cell>
          <cell r="E10">
            <v>5596</v>
          </cell>
          <cell r="F10">
            <v>69252</v>
          </cell>
          <cell r="G10">
            <v>95073</v>
          </cell>
          <cell r="H10">
            <v>164325</v>
          </cell>
          <cell r="I10">
            <v>59274</v>
          </cell>
          <cell r="J10">
            <v>82644</v>
          </cell>
          <cell r="K10">
            <v>141918</v>
          </cell>
          <cell r="L10">
            <v>1693</v>
          </cell>
          <cell r="M10">
            <v>1754</v>
          </cell>
          <cell r="N10">
            <v>3447</v>
          </cell>
          <cell r="O10">
            <v>7068</v>
          </cell>
          <cell r="P10">
            <v>10550</v>
          </cell>
          <cell r="Q10">
            <v>17618</v>
          </cell>
        </row>
      </sheetData>
      <sheetData sheetId="1">
        <row r="12">
          <cell r="C12">
            <v>95410.5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UNIDAD"/>
      <sheetName val="PRODUCTOS SEP"/>
    </sheetNames>
    <sheetDataSet>
      <sheetData sheetId="0">
        <row r="10">
          <cell r="C10">
            <v>128006</v>
          </cell>
          <cell r="D10">
            <v>4910</v>
          </cell>
          <cell r="E10">
            <v>4777</v>
          </cell>
          <cell r="F10">
            <v>57048</v>
          </cell>
          <cell r="G10">
            <v>35781</v>
          </cell>
          <cell r="H10">
            <v>92829</v>
          </cell>
          <cell r="I10">
            <v>53818</v>
          </cell>
          <cell r="J10">
            <v>34814</v>
          </cell>
          <cell r="K10">
            <v>88632</v>
          </cell>
          <cell r="L10">
            <v>806</v>
          </cell>
          <cell r="M10">
            <v>274</v>
          </cell>
          <cell r="N10">
            <v>1080</v>
          </cell>
          <cell r="O10">
            <v>538</v>
          </cell>
          <cell r="P10">
            <v>375</v>
          </cell>
          <cell r="Q10">
            <v>913</v>
          </cell>
        </row>
      </sheetData>
      <sheetData sheetId="1">
        <row r="12">
          <cell r="C12">
            <v>69833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"/>
      <sheetName val="MODO DE FORMACION"/>
      <sheetName val="UNIDADES"/>
      <sheetName val="PRODUCTOS"/>
      <sheetName val="3.4"/>
      <sheetName val="Hoja1"/>
    </sheetNames>
    <sheetDataSet>
      <sheetData sheetId="0">
        <row r="17">
          <cell r="C17">
            <v>11781</v>
          </cell>
        </row>
      </sheetData>
      <sheetData sheetId="1"/>
      <sheetData sheetId="2">
        <row r="11">
          <cell r="C11">
            <v>60993.5</v>
          </cell>
          <cell r="D11">
            <v>843</v>
          </cell>
          <cell r="E11">
            <v>834</v>
          </cell>
          <cell r="F11">
            <v>7047</v>
          </cell>
          <cell r="G11">
            <v>6026</v>
          </cell>
          <cell r="H11">
            <v>13073</v>
          </cell>
          <cell r="I11">
            <v>6621</v>
          </cell>
          <cell r="J11">
            <v>5814</v>
          </cell>
          <cell r="K11">
            <v>12435</v>
          </cell>
          <cell r="L11">
            <v>158</v>
          </cell>
          <cell r="M11">
            <v>120</v>
          </cell>
          <cell r="N11">
            <v>278</v>
          </cell>
          <cell r="O11">
            <v>85</v>
          </cell>
          <cell r="P11">
            <v>91</v>
          </cell>
          <cell r="Q11">
            <v>176</v>
          </cell>
        </row>
      </sheetData>
      <sheetData sheetId="3">
        <row r="16">
          <cell r="E16">
            <v>38925.5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UNIDAD"/>
      <sheetName val="3.2 SECTOR"/>
      <sheetName val="3.12 PRODUCTO"/>
    </sheetNames>
    <sheetDataSet>
      <sheetData sheetId="0">
        <row r="9">
          <cell r="C9">
            <v>37229</v>
          </cell>
          <cell r="D9">
            <v>586</v>
          </cell>
          <cell r="E9">
            <v>586</v>
          </cell>
          <cell r="F9">
            <v>4208</v>
          </cell>
          <cell r="G9">
            <v>3678</v>
          </cell>
          <cell r="H9">
            <v>7886</v>
          </cell>
          <cell r="I9">
            <v>3999</v>
          </cell>
          <cell r="J9">
            <v>3525</v>
          </cell>
          <cell r="K9">
            <v>7524</v>
          </cell>
          <cell r="L9">
            <v>148</v>
          </cell>
          <cell r="M9">
            <v>110</v>
          </cell>
          <cell r="N9">
            <v>258</v>
          </cell>
          <cell r="O9">
            <v>58</v>
          </cell>
          <cell r="P9">
            <v>28</v>
          </cell>
          <cell r="Q9">
            <v>86</v>
          </cell>
        </row>
      </sheetData>
      <sheetData sheetId="1">
        <row r="13">
          <cell r="C13">
            <v>11073</v>
          </cell>
        </row>
      </sheetData>
      <sheetData sheetId="2">
        <row r="11">
          <cell r="D11">
            <v>11870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UNIDAD "/>
      <sheetName val="3.2 SECTOR "/>
      <sheetName val="3.12 PRODUCTO"/>
    </sheetNames>
    <sheetDataSet>
      <sheetData sheetId="0">
        <row r="10">
          <cell r="C10">
            <v>19594</v>
          </cell>
          <cell r="D10">
            <v>266</v>
          </cell>
          <cell r="E10">
            <v>264</v>
          </cell>
          <cell r="F10">
            <v>1888</v>
          </cell>
          <cell r="G10">
            <v>2231</v>
          </cell>
          <cell r="H10">
            <v>4119</v>
          </cell>
          <cell r="I10">
            <v>1793</v>
          </cell>
          <cell r="J10">
            <v>2187</v>
          </cell>
          <cell r="K10">
            <v>3980</v>
          </cell>
          <cell r="L10">
            <v>19</v>
          </cell>
          <cell r="M10">
            <v>31</v>
          </cell>
          <cell r="N10">
            <v>50</v>
          </cell>
          <cell r="O10">
            <v>12</v>
          </cell>
          <cell r="P10">
            <v>13</v>
          </cell>
          <cell r="Q10">
            <v>25</v>
          </cell>
        </row>
      </sheetData>
      <sheetData sheetId="1"/>
      <sheetData sheetId="2">
        <row r="15">
          <cell r="C15">
            <v>5331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2"/>
  <sheetViews>
    <sheetView tabSelected="1" zoomScale="70" zoomScaleNormal="70" zoomScalePageLayoutView="70" workbookViewId="0">
      <selection activeCell="A9" sqref="A9:XFD13"/>
    </sheetView>
  </sheetViews>
  <sheetFormatPr baseColWidth="10" defaultColWidth="9.109375" defaultRowHeight="13.8" x14ac:dyDescent="0.25"/>
  <cols>
    <col min="1" max="1" width="47" style="1" customWidth="1"/>
    <col min="2" max="2" width="20" style="1" customWidth="1"/>
    <col min="3" max="3" width="16.44140625" style="1" customWidth="1"/>
    <col min="4" max="4" width="19.109375" style="1" customWidth="1"/>
    <col min="5" max="16" width="13" style="1" customWidth="1"/>
    <col min="17" max="16384" width="9.109375" style="1"/>
  </cols>
  <sheetData>
    <row r="1" spans="1:24" ht="33.75" customHeight="1" x14ac:dyDescent="0.2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24" ht="33.75" customHeight="1" x14ac:dyDescent="0.25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24" ht="28.5" customHeight="1" thickBot="1" x14ac:dyDescent="0.3">
      <c r="A3" s="38" t="s">
        <v>21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ht="17.25" customHeight="1" thickBot="1" x14ac:dyDescent="0.3">
      <c r="A4" s="40" t="s">
        <v>18</v>
      </c>
      <c r="B4" s="13"/>
      <c r="C4" s="11"/>
      <c r="D4" s="12"/>
      <c r="E4" s="43" t="s">
        <v>16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24" ht="17.25" customHeight="1" thickBot="1" x14ac:dyDescent="0.3">
      <c r="A5" s="41"/>
      <c r="B5" s="46" t="s">
        <v>17</v>
      </c>
      <c r="C5" s="48" t="s">
        <v>0</v>
      </c>
      <c r="D5" s="49"/>
      <c r="E5" s="34" t="s">
        <v>1</v>
      </c>
      <c r="F5" s="35"/>
      <c r="G5" s="36"/>
      <c r="H5" s="34" t="s">
        <v>2</v>
      </c>
      <c r="I5" s="35"/>
      <c r="J5" s="36"/>
      <c r="K5" s="34" t="s">
        <v>3</v>
      </c>
      <c r="L5" s="35"/>
      <c r="M5" s="36"/>
      <c r="N5" s="34" t="s">
        <v>4</v>
      </c>
      <c r="O5" s="35"/>
      <c r="P5" s="36"/>
    </row>
    <row r="6" spans="1:24" ht="17.25" customHeight="1" thickBot="1" x14ac:dyDescent="0.3">
      <c r="A6" s="42"/>
      <c r="B6" s="47"/>
      <c r="C6" s="14" t="s">
        <v>5</v>
      </c>
      <c r="D6" s="15" t="s">
        <v>6</v>
      </c>
      <c r="E6" s="30" t="s">
        <v>7</v>
      </c>
      <c r="F6" s="31" t="s">
        <v>8</v>
      </c>
      <c r="G6" s="32" t="s">
        <v>9</v>
      </c>
      <c r="H6" s="30" t="s">
        <v>7</v>
      </c>
      <c r="I6" s="31" t="s">
        <v>8</v>
      </c>
      <c r="J6" s="32" t="s">
        <v>9</v>
      </c>
      <c r="K6" s="30" t="s">
        <v>7</v>
      </c>
      <c r="L6" s="31" t="s">
        <v>8</v>
      </c>
      <c r="M6" s="32" t="s">
        <v>9</v>
      </c>
      <c r="N6" s="30" t="s">
        <v>7</v>
      </c>
      <c r="O6" s="31" t="s">
        <v>8</v>
      </c>
      <c r="P6" s="32" t="s">
        <v>9</v>
      </c>
    </row>
    <row r="7" spans="1:24" s="10" customFormat="1" ht="36" customHeight="1" x14ac:dyDescent="0.35">
      <c r="A7" s="23" t="s">
        <v>10</v>
      </c>
      <c r="B7" s="26">
        <f>SUM(B9:B13)</f>
        <v>552222</v>
      </c>
      <c r="C7" s="24">
        <f>SUM(C9:C13)</f>
        <v>12264</v>
      </c>
      <c r="D7" s="25">
        <f>SUM(D9:D13)</f>
        <v>12057</v>
      </c>
      <c r="E7" s="27">
        <f>SUM(E9:E13)</f>
        <v>139443</v>
      </c>
      <c r="F7" s="28">
        <f>SUM(F9:F13)</f>
        <v>142789</v>
      </c>
      <c r="G7" s="29">
        <f>+F7+E7</f>
        <v>282232</v>
      </c>
      <c r="H7" s="27">
        <f>SUM(H9:H13)</f>
        <v>125505</v>
      </c>
      <c r="I7" s="28">
        <f>SUM(I9:I13)</f>
        <v>128984</v>
      </c>
      <c r="J7" s="29">
        <f>+I7+H7</f>
        <v>254489</v>
      </c>
      <c r="K7" s="27">
        <f>SUM(K9:K13)</f>
        <v>2824</v>
      </c>
      <c r="L7" s="28">
        <f>SUM(L9:L13)</f>
        <v>2289</v>
      </c>
      <c r="M7" s="29">
        <f>+L7+K7</f>
        <v>5113</v>
      </c>
      <c r="N7" s="27">
        <f>SUM(N9:N13)</f>
        <v>7761</v>
      </c>
      <c r="O7" s="28">
        <f>SUM(O9:O13)</f>
        <v>11057</v>
      </c>
      <c r="P7" s="29">
        <f>+O7+N7</f>
        <v>18818</v>
      </c>
    </row>
    <row r="8" spans="1:24" ht="36" customHeight="1" x14ac:dyDescent="0.25">
      <c r="A8" s="3"/>
      <c r="B8" s="21"/>
      <c r="C8" s="4"/>
      <c r="D8" s="5"/>
      <c r="E8" s="7"/>
      <c r="F8" s="6"/>
      <c r="G8" s="22"/>
      <c r="H8" s="7"/>
      <c r="I8" s="6"/>
      <c r="J8" s="22"/>
      <c r="K8" s="7"/>
      <c r="L8" s="6"/>
      <c r="M8" s="22"/>
      <c r="N8" s="7"/>
      <c r="O8" s="6"/>
      <c r="P8" s="22"/>
    </row>
    <row r="9" spans="1:24" s="53" customFormat="1" ht="43.5" customHeight="1" x14ac:dyDescent="0.35">
      <c r="A9" s="50" t="s">
        <v>11</v>
      </c>
      <c r="B9" s="51">
        <f>'[1] 1 &amp; 2'!C10</f>
        <v>306399.5</v>
      </c>
      <c r="C9" s="51">
        <f>'[1] 1 &amp; 2'!D10</f>
        <v>5659</v>
      </c>
      <c r="D9" s="51">
        <f>'[1] 1 &amp; 2'!E10</f>
        <v>5596</v>
      </c>
      <c r="E9" s="51">
        <f>'[1] 1 &amp; 2'!F10</f>
        <v>69252</v>
      </c>
      <c r="F9" s="51">
        <f>'[1] 1 &amp; 2'!G10</f>
        <v>95073</v>
      </c>
      <c r="G9" s="51">
        <f>'[1] 1 &amp; 2'!H10</f>
        <v>164325</v>
      </c>
      <c r="H9" s="51">
        <f>'[1] 1 &amp; 2'!I10</f>
        <v>59274</v>
      </c>
      <c r="I9" s="51">
        <f>'[1] 1 &amp; 2'!J10</f>
        <v>82644</v>
      </c>
      <c r="J9" s="51">
        <f>'[1] 1 &amp; 2'!K10</f>
        <v>141918</v>
      </c>
      <c r="K9" s="51">
        <f>'[1] 1 &amp; 2'!L10</f>
        <v>1693</v>
      </c>
      <c r="L9" s="51">
        <f>'[1] 1 &amp; 2'!M10</f>
        <v>1754</v>
      </c>
      <c r="M9" s="51">
        <f>'[1] 1 &amp; 2'!N10</f>
        <v>3447</v>
      </c>
      <c r="N9" s="51">
        <f>'[1] 1 &amp; 2'!O10</f>
        <v>7068</v>
      </c>
      <c r="O9" s="51">
        <f>'[1] 1 &amp; 2'!P10</f>
        <v>10550</v>
      </c>
      <c r="P9" s="52">
        <f>'[1] 1 &amp; 2'!Q10</f>
        <v>17618</v>
      </c>
    </row>
    <row r="10" spans="1:24" s="53" customFormat="1" ht="43.5" customHeight="1" x14ac:dyDescent="0.35">
      <c r="A10" s="50" t="s">
        <v>12</v>
      </c>
      <c r="B10" s="51">
        <f>'[2]3.1 UNIDAD'!C10</f>
        <v>128006</v>
      </c>
      <c r="C10" s="51">
        <f>'[2]3.1 UNIDAD'!D10</f>
        <v>4910</v>
      </c>
      <c r="D10" s="51">
        <f>'[2]3.1 UNIDAD'!E10</f>
        <v>4777</v>
      </c>
      <c r="E10" s="51">
        <f>'[2]3.1 UNIDAD'!F10</f>
        <v>57048</v>
      </c>
      <c r="F10" s="51">
        <f>'[2]3.1 UNIDAD'!G10</f>
        <v>35781</v>
      </c>
      <c r="G10" s="51">
        <f>'[2]3.1 UNIDAD'!H10</f>
        <v>92829</v>
      </c>
      <c r="H10" s="51">
        <f>'[2]3.1 UNIDAD'!I10</f>
        <v>53818</v>
      </c>
      <c r="I10" s="51">
        <f>'[2]3.1 UNIDAD'!J10</f>
        <v>34814</v>
      </c>
      <c r="J10" s="51">
        <f>'[2]3.1 UNIDAD'!K10</f>
        <v>88632</v>
      </c>
      <c r="K10" s="51">
        <f>'[2]3.1 UNIDAD'!L10</f>
        <v>806</v>
      </c>
      <c r="L10" s="51">
        <f>'[2]3.1 UNIDAD'!M10</f>
        <v>274</v>
      </c>
      <c r="M10" s="51">
        <f>'[2]3.1 UNIDAD'!N10</f>
        <v>1080</v>
      </c>
      <c r="N10" s="51">
        <f>'[2]3.1 UNIDAD'!O10</f>
        <v>538</v>
      </c>
      <c r="O10" s="51">
        <f>'[2]3.1 UNIDAD'!P10</f>
        <v>375</v>
      </c>
      <c r="P10" s="52">
        <f>'[2]3.1 UNIDAD'!Q10</f>
        <v>913</v>
      </c>
      <c r="Q10" s="54"/>
      <c r="R10" s="54"/>
      <c r="S10" s="54"/>
      <c r="T10" s="54"/>
      <c r="U10" s="54"/>
      <c r="V10" s="54"/>
      <c r="W10" s="54"/>
      <c r="X10" s="54"/>
    </row>
    <row r="11" spans="1:24" s="53" customFormat="1" ht="43.5" customHeight="1" x14ac:dyDescent="0.35">
      <c r="A11" s="55" t="s">
        <v>13</v>
      </c>
      <c r="B11" s="51">
        <f>[3]UNIDADES!C11</f>
        <v>60993.5</v>
      </c>
      <c r="C11" s="51">
        <f>[3]UNIDADES!D11</f>
        <v>843</v>
      </c>
      <c r="D11" s="51">
        <f>[3]UNIDADES!E11</f>
        <v>834</v>
      </c>
      <c r="E11" s="51">
        <f>[3]UNIDADES!F11</f>
        <v>7047</v>
      </c>
      <c r="F11" s="51">
        <f>[3]UNIDADES!G11</f>
        <v>6026</v>
      </c>
      <c r="G11" s="51">
        <f>[3]UNIDADES!H11</f>
        <v>13073</v>
      </c>
      <c r="H11" s="51">
        <f>[3]UNIDADES!I11</f>
        <v>6621</v>
      </c>
      <c r="I11" s="51">
        <f>[3]UNIDADES!J11</f>
        <v>5814</v>
      </c>
      <c r="J11" s="51">
        <f>[3]UNIDADES!K11</f>
        <v>12435</v>
      </c>
      <c r="K11" s="51">
        <f>[3]UNIDADES!L11</f>
        <v>158</v>
      </c>
      <c r="L11" s="51">
        <f>[3]UNIDADES!M11</f>
        <v>120</v>
      </c>
      <c r="M11" s="51">
        <f>[3]UNIDADES!N11</f>
        <v>278</v>
      </c>
      <c r="N11" s="51">
        <f>[3]UNIDADES!O11</f>
        <v>85</v>
      </c>
      <c r="O11" s="51">
        <f>[3]UNIDADES!P11</f>
        <v>91</v>
      </c>
      <c r="P11" s="52">
        <f>[3]UNIDADES!Q11</f>
        <v>176</v>
      </c>
    </row>
    <row r="12" spans="1:24" s="53" customFormat="1" ht="43.5" customHeight="1" x14ac:dyDescent="0.35">
      <c r="A12" s="56" t="s">
        <v>14</v>
      </c>
      <c r="B12" s="57">
        <f>'[4]3.1 UNIDAD'!C9</f>
        <v>37229</v>
      </c>
      <c r="C12" s="57">
        <f>'[4]3.1 UNIDAD'!D9</f>
        <v>586</v>
      </c>
      <c r="D12" s="57">
        <f>'[4]3.1 UNIDAD'!E9</f>
        <v>586</v>
      </c>
      <c r="E12" s="57">
        <f>'[4]3.1 UNIDAD'!F9</f>
        <v>4208</v>
      </c>
      <c r="F12" s="57">
        <f>'[4]3.1 UNIDAD'!G9</f>
        <v>3678</v>
      </c>
      <c r="G12" s="57">
        <f>'[4]3.1 UNIDAD'!H9</f>
        <v>7886</v>
      </c>
      <c r="H12" s="57">
        <f>'[4]3.1 UNIDAD'!I9</f>
        <v>3999</v>
      </c>
      <c r="I12" s="57">
        <f>'[4]3.1 UNIDAD'!J9</f>
        <v>3525</v>
      </c>
      <c r="J12" s="57">
        <f>'[4]3.1 UNIDAD'!K9</f>
        <v>7524</v>
      </c>
      <c r="K12" s="57">
        <f>'[4]3.1 UNIDAD'!L9</f>
        <v>148</v>
      </c>
      <c r="L12" s="57">
        <f>'[4]3.1 UNIDAD'!M9</f>
        <v>110</v>
      </c>
      <c r="M12" s="57">
        <f>'[4]3.1 UNIDAD'!N9</f>
        <v>258</v>
      </c>
      <c r="N12" s="57">
        <f>'[4]3.1 UNIDAD'!O9</f>
        <v>58</v>
      </c>
      <c r="O12" s="57">
        <f>'[4]3.1 UNIDAD'!P9</f>
        <v>28</v>
      </c>
      <c r="P12" s="58">
        <f>'[4]3.1 UNIDAD'!Q9</f>
        <v>86</v>
      </c>
    </row>
    <row r="13" spans="1:24" s="53" customFormat="1" ht="43.5" customHeight="1" x14ac:dyDescent="0.35">
      <c r="A13" s="56" t="s">
        <v>15</v>
      </c>
      <c r="B13" s="57">
        <f>'[5]3.1 UNIDAD '!C10</f>
        <v>19594</v>
      </c>
      <c r="C13" s="57">
        <f>'[5]3.1 UNIDAD '!D10</f>
        <v>266</v>
      </c>
      <c r="D13" s="57">
        <f>'[5]3.1 UNIDAD '!E10</f>
        <v>264</v>
      </c>
      <c r="E13" s="57">
        <f>'[5]3.1 UNIDAD '!F10</f>
        <v>1888</v>
      </c>
      <c r="F13" s="57">
        <f>'[5]3.1 UNIDAD '!G10</f>
        <v>2231</v>
      </c>
      <c r="G13" s="57">
        <f>'[5]3.1 UNIDAD '!H10</f>
        <v>4119</v>
      </c>
      <c r="H13" s="57">
        <f>'[5]3.1 UNIDAD '!I10</f>
        <v>1793</v>
      </c>
      <c r="I13" s="57">
        <f>'[5]3.1 UNIDAD '!J10</f>
        <v>2187</v>
      </c>
      <c r="J13" s="57">
        <f>'[5]3.1 UNIDAD '!K10</f>
        <v>3980</v>
      </c>
      <c r="K13" s="57">
        <f>'[5]3.1 UNIDAD '!L10</f>
        <v>19</v>
      </c>
      <c r="L13" s="57">
        <f>'[5]3.1 UNIDAD '!M10</f>
        <v>31</v>
      </c>
      <c r="M13" s="57">
        <f>'[5]3.1 UNIDAD '!N10</f>
        <v>50</v>
      </c>
      <c r="N13" s="57">
        <f>'[5]3.1 UNIDAD '!O10</f>
        <v>12</v>
      </c>
      <c r="O13" s="57">
        <f>'[5]3.1 UNIDAD '!P10</f>
        <v>13</v>
      </c>
      <c r="P13" s="58">
        <f>'[5]3.1 UNIDAD '!Q10</f>
        <v>25</v>
      </c>
    </row>
    <row r="14" spans="1:24" s="19" customFormat="1" ht="20.25" customHeight="1" x14ac:dyDescent="0.25">
      <c r="D14" s="20"/>
    </row>
    <row r="16" spans="1:24" ht="14.4" thickBot="1" x14ac:dyDescent="0.3">
      <c r="B16" s="15"/>
      <c r="D16" s="33"/>
      <c r="E16" s="16"/>
      <c r="H16" s="1" t="s">
        <v>7</v>
      </c>
      <c r="I16" s="1" t="s">
        <v>8</v>
      </c>
    </row>
    <row r="17" spans="2:9" ht="20.399999999999999" x14ac:dyDescent="0.35">
      <c r="B17" s="2"/>
      <c r="C17" s="9"/>
      <c r="D17" s="2"/>
      <c r="E17" s="17"/>
      <c r="G17" s="9" t="s">
        <v>10</v>
      </c>
      <c r="H17" s="2">
        <f>SUM(H18:H22)</f>
        <v>125505</v>
      </c>
      <c r="I17" s="2">
        <f>SUM(I18:I22)</f>
        <v>128984</v>
      </c>
    </row>
    <row r="18" spans="2:9" ht="21" x14ac:dyDescent="0.35">
      <c r="B18" s="8"/>
      <c r="C18" s="9"/>
      <c r="D18" s="8"/>
      <c r="E18" s="18"/>
      <c r="G18" s="9" t="s">
        <v>11</v>
      </c>
      <c r="H18" s="2">
        <f>H9</f>
        <v>59274</v>
      </c>
      <c r="I18" s="2">
        <f>I9</f>
        <v>82644</v>
      </c>
    </row>
    <row r="19" spans="2:9" ht="21" x14ac:dyDescent="0.35">
      <c r="B19" s="8"/>
      <c r="C19" s="9"/>
      <c r="D19" s="8"/>
      <c r="E19" s="18"/>
      <c r="G19" s="9" t="s">
        <v>12</v>
      </c>
      <c r="H19" s="2">
        <f t="shared" ref="H19:I22" si="0">H10</f>
        <v>53818</v>
      </c>
      <c r="I19" s="2">
        <f t="shared" si="0"/>
        <v>34814</v>
      </c>
    </row>
    <row r="20" spans="2:9" ht="21" x14ac:dyDescent="0.35">
      <c r="B20" s="8"/>
      <c r="C20" s="9"/>
      <c r="D20" s="8"/>
      <c r="E20" s="18"/>
      <c r="G20" s="9" t="s">
        <v>13</v>
      </c>
      <c r="H20" s="2">
        <f t="shared" si="0"/>
        <v>6621</v>
      </c>
      <c r="I20" s="2">
        <f t="shared" si="0"/>
        <v>5814</v>
      </c>
    </row>
    <row r="21" spans="2:9" ht="21" x14ac:dyDescent="0.35">
      <c r="B21" s="8"/>
      <c r="C21" s="9"/>
      <c r="D21" s="8"/>
      <c r="E21" s="18"/>
      <c r="G21" s="9" t="s">
        <v>14</v>
      </c>
      <c r="H21" s="2">
        <f t="shared" si="0"/>
        <v>3999</v>
      </c>
      <c r="I21" s="2">
        <f t="shared" si="0"/>
        <v>3525</v>
      </c>
    </row>
    <row r="22" spans="2:9" ht="21" x14ac:dyDescent="0.35">
      <c r="B22" s="8"/>
      <c r="C22" s="9"/>
      <c r="D22" s="8"/>
      <c r="E22" s="18"/>
      <c r="G22" s="9" t="s">
        <v>15</v>
      </c>
      <c r="H22" s="2">
        <f t="shared" si="0"/>
        <v>1793</v>
      </c>
      <c r="I22" s="2">
        <f t="shared" si="0"/>
        <v>2187</v>
      </c>
    </row>
  </sheetData>
  <mergeCells count="11">
    <mergeCell ref="N5:P5"/>
    <mergeCell ref="A1:P1"/>
    <mergeCell ref="A2:P2"/>
    <mergeCell ref="A3:P3"/>
    <mergeCell ref="A4:A6"/>
    <mergeCell ref="E4:P4"/>
    <mergeCell ref="B5:B6"/>
    <mergeCell ref="C5:D5"/>
    <mergeCell ref="E5:G5"/>
    <mergeCell ref="H5:J5"/>
    <mergeCell ref="K5:M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REGIONALES 2018</vt:lpstr>
      <vt:lpstr>'REGIONALES 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Daccarett</dc:creator>
  <cp:lastModifiedBy>Fernando Matamoros</cp:lastModifiedBy>
  <cp:lastPrinted>2019-08-13T15:06:32Z</cp:lastPrinted>
  <dcterms:created xsi:type="dcterms:W3CDTF">2014-10-03T21:30:01Z</dcterms:created>
  <dcterms:modified xsi:type="dcterms:W3CDTF">2025-09-17T03:19:58Z</dcterms:modified>
</cp:coreProperties>
</file>